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OPĆI DIO" sheetId="1" r:id="rId1"/>
    <sheet name="RASHODI" sheetId="2" r:id="rId2"/>
    <sheet name="PRIHODI" sheetId="3" r:id="rId3"/>
  </sheets>
  <calcPr calcId="124519"/>
</workbook>
</file>

<file path=xl/calcChain.xml><?xml version="1.0" encoding="utf-8"?>
<calcChain xmlns="http://schemas.openxmlformats.org/spreadsheetml/2006/main">
  <c r="D20" i="1"/>
  <c r="D19"/>
  <c r="D18"/>
  <c r="C19"/>
  <c r="C18"/>
  <c r="B19"/>
  <c r="B18"/>
  <c r="B12"/>
  <c r="D12"/>
  <c r="D10"/>
  <c r="D8"/>
</calcChain>
</file>

<file path=xl/sharedStrings.xml><?xml version="1.0" encoding="utf-8"?>
<sst xmlns="http://schemas.openxmlformats.org/spreadsheetml/2006/main" count="320" uniqueCount="192">
  <si>
    <t>Oznaka</t>
  </si>
  <si>
    <t>Plan (1.)</t>
  </si>
  <si>
    <t>Ostvarenje (2.)</t>
  </si>
  <si>
    <t>Razlika (3.)</t>
  </si>
  <si>
    <t>Novi plan (4.)</t>
  </si>
  <si>
    <t>Indeks (5.)</t>
  </si>
  <si>
    <t>SVEUKUPNO RASHODI I IZDACI</t>
  </si>
  <si>
    <t>19175 MJEŠOVITA INDUSTRIJSKO-OBRTNIČKA ŠKOLA</t>
  </si>
  <si>
    <t>125 Program javnih potreba iznad standarda - vlastiti prihodi</t>
  </si>
  <si>
    <t>A100042 Javne potrebe iznad standarda-vlastiti prihodi</t>
  </si>
  <si>
    <t>0960 Dodatne usluge u obrazovanju</t>
  </si>
  <si>
    <t>izvor: 03 Vlastiti prihodi</t>
  </si>
  <si>
    <t>311 Plaće (Bruto)</t>
  </si>
  <si>
    <t>VR8403T Plaće (Bruto)</t>
  </si>
  <si>
    <t>312 Ostali rashodi za zaposlene</t>
  </si>
  <si>
    <t>VR8402P Ostali rashodi za zaposlene</t>
  </si>
  <si>
    <t>313 Doprinosi na plaće</t>
  </si>
  <si>
    <t>VR8403U Doprinosi na plaće</t>
  </si>
  <si>
    <t>321 Naknade troškova zaposlenima</t>
  </si>
  <si>
    <t>VR8402B Naknade troškova zaposlenima</t>
  </si>
  <si>
    <t>322 Rashodi za materijal i energiju</t>
  </si>
  <si>
    <t>VR8402 Rashodi za materijal i energiju</t>
  </si>
  <si>
    <t>323 Rashodi za usluge</t>
  </si>
  <si>
    <t>VR8402C Rashodi za usluge</t>
  </si>
  <si>
    <t>329 Ostali nespomenuti rashodi poslovanja</t>
  </si>
  <si>
    <t>VR8402A Ostali nespomenuti rashodi poslovanja</t>
  </si>
  <si>
    <t>343 Ostali financijski rashodi</t>
  </si>
  <si>
    <t>VR8402K Ostali financijski rashodi</t>
  </si>
  <si>
    <t>372 Ostale naknade građanima i kućanstvima iz proračuna</t>
  </si>
  <si>
    <t>VR8404 Ostale naknade građanima i kućanstvima iz proračuna</t>
  </si>
  <si>
    <t>422 Postrojenja i oprema</t>
  </si>
  <si>
    <t>VR8403 Postrojenja i oprema</t>
  </si>
  <si>
    <t>424 Knjige, umjetnička djela i ostale izložbene vrijednosti</t>
  </si>
  <si>
    <t>VR8403S Knjige, umjetnička djela i ostale izložbene vrijednosti</t>
  </si>
  <si>
    <t>141 Javne potrebe iznad zakonskog standarda SŠ</t>
  </si>
  <si>
    <t>A100142B Prihodi od nefinancijske imovine i nadoknade štete s osnova osiguranja</t>
  </si>
  <si>
    <t>7 Namjenski primici od zaduživanja</t>
  </si>
  <si>
    <t>71 Namjenski primici od zaduživanja</t>
  </si>
  <si>
    <t>izvor: 711 Prihodi od nefinancijske imovine i nadoknade štete s osnova osiguranja</t>
  </si>
  <si>
    <t>VR8403Z Postrojenja i oprema</t>
  </si>
  <si>
    <t>451 Dodatna ulaganja na građevinskim objektima</t>
  </si>
  <si>
    <t>VR8403Š Dodatna ulaganja na građevinskim objektima</t>
  </si>
  <si>
    <t>A100159A Javne potrebe iznad standarda - donacije</t>
  </si>
  <si>
    <t>6 DONACIJE</t>
  </si>
  <si>
    <t>61 Donacije</t>
  </si>
  <si>
    <t>izvor: 611 Donacije</t>
  </si>
  <si>
    <t>VR8403A Naknade troškova zaposlenima</t>
  </si>
  <si>
    <t>VR8400 Rashodi za materijal i energiju</t>
  </si>
  <si>
    <t>VR8402Z Rashodi za usluge</t>
  </si>
  <si>
    <t>VR8400A Ostali nespomenuti rashodi poslovanja</t>
  </si>
  <si>
    <t>VR8404A Ostale naknade građanima i kućanstvima iz proračuna</t>
  </si>
  <si>
    <t>VR8403B Postrojenja i oprema</t>
  </si>
  <si>
    <t>VR8403C Knjige, umjetnička djela i ostale izložbene vrijednosti</t>
  </si>
  <si>
    <t>A100161A Javne potrebe iznad standarda - OSTALO</t>
  </si>
  <si>
    <t>4 Prihodi za posebne namjene</t>
  </si>
  <si>
    <t>izvor: 432 PRIHODI ZA POSEBNE NAMJENE - korisnici</t>
  </si>
  <si>
    <t>VR8403O Rashodi za materijal i energiju</t>
  </si>
  <si>
    <t>VR8403P Rashodi za usluge</t>
  </si>
  <si>
    <t>VR8403Q Ostali nespomenuti rashodi poslovanja</t>
  </si>
  <si>
    <t>VR8404B Ostale naknade građanima i kućanstvima iz proračuna</t>
  </si>
  <si>
    <t>A100162A Prijenos sredstava od nenadležnih proračuna</t>
  </si>
  <si>
    <t>5 POMOĆI</t>
  </si>
  <si>
    <t>izvor: 503 POMOĆI IZ NENADLEŽNIH PRORAČUNA - KORISNICI</t>
  </si>
  <si>
    <t>VR8401V Plaće (Bruto)</t>
  </si>
  <si>
    <t>VR8401Z Ostali rashodi za zaposlene</t>
  </si>
  <si>
    <t>VR8401X Doprinosi na plaće</t>
  </si>
  <si>
    <t>VR8401Q Naknade troškova zaposlenima</t>
  </si>
  <si>
    <t>VR8402X Rashodi za materijal i energiju</t>
  </si>
  <si>
    <t>VR8401T Rashodi za usluge</t>
  </si>
  <si>
    <t>VR8401Y Ostale naknade građanima i kućanstvima iz proračuna</t>
  </si>
  <si>
    <t>VR8401O Postrojenja i oprema</t>
  </si>
  <si>
    <t>VR8402G Knjige, umjetnička djela i ostale izložbene vrijednosti</t>
  </si>
  <si>
    <t>A100163A Javne potrebe iznad standarda - EU PROJEKTI</t>
  </si>
  <si>
    <t>izvor: 56 Fondovi EU-a</t>
  </si>
  <si>
    <t>izvor: 560 POMOĆI-FOND EU KORISNICI</t>
  </si>
  <si>
    <t>VR8402L Naknade troškova zaposlenima</t>
  </si>
  <si>
    <t>VR8402M Rashodi za usluge</t>
  </si>
  <si>
    <t>324 Naknade troškova osobama izvan radnog odnosa</t>
  </si>
  <si>
    <t>VR8402N Naknade troškova osobama izvan radnog odnosa</t>
  </si>
  <si>
    <t>VR8402O Ostali nespomenuti rashodi poslovanja</t>
  </si>
  <si>
    <t>A100166A Prihod od financijske imovine - korisnici</t>
  </si>
  <si>
    <t>1 OPĆI PRIHODI I PRIMICI</t>
  </si>
  <si>
    <t>11 Opći prihodi i primici</t>
  </si>
  <si>
    <t>izvor: 111 Porezni i ostali prihodi</t>
  </si>
  <si>
    <t>VR8402S Ostali financijski rashodi</t>
  </si>
  <si>
    <t>201 MZOS- Plaće SŠ</t>
  </si>
  <si>
    <t>A200201 MZOS- Plaće SŠ</t>
  </si>
  <si>
    <t>0922 Više srednjoškolsko obrazovanje</t>
  </si>
  <si>
    <t>51 Pomoći</t>
  </si>
  <si>
    <t>izvor: 512 Pomoći iz državnog proračuna - plaće MZOS</t>
  </si>
  <si>
    <t>DR8535 Plaće (Bruto)</t>
  </si>
  <si>
    <t>DR8536 Ostali rashodi za zaposlene</t>
  </si>
  <si>
    <t>DR8537 Doprinosi na plaće</t>
  </si>
  <si>
    <t>DR8538A Ostali nespomenuti rashodi poslovanja</t>
  </si>
  <si>
    <t>DR8538B Ostali financijski rashodi</t>
  </si>
  <si>
    <t>PLAN 2022.</t>
  </si>
  <si>
    <t>Izvršenje 01.01.-31.08.2022.</t>
  </si>
  <si>
    <t>POVEĆANJE/SMANJENJE</t>
  </si>
  <si>
    <t>NOVI PLAN 2022.</t>
  </si>
  <si>
    <t>INDEKS (5/2)</t>
  </si>
  <si>
    <t>SVEUKUPNO</t>
  </si>
  <si>
    <t>Program: 123 Zakonski standard javnih ustanova SŠ</t>
  </si>
  <si>
    <t>A: A100037 Odgojnoobrazovno, administrativno i tehničko osoblje</t>
  </si>
  <si>
    <t>izvor: 05 Pomoći</t>
  </si>
  <si>
    <t>PR8389 Naknade troškova zaposlenima</t>
  </si>
  <si>
    <t>PR8390 Rashodi za materijal i energiju</t>
  </si>
  <si>
    <t>PR8391 Rashodi za usluge</t>
  </si>
  <si>
    <t>PR8392 Ostali nespomenuti rashodi poslovanja</t>
  </si>
  <si>
    <t>PR8393 Ostali financijski rashodi</t>
  </si>
  <si>
    <t>A: A100037A Odgojnoobrazovno, administrativno i tehničko osoblje - POSEBNI DIO</t>
  </si>
  <si>
    <t>PR8394A Naknade troškova zaposlenima</t>
  </si>
  <si>
    <t>PR8394B Rashodi za materijal i energiju</t>
  </si>
  <si>
    <t>PR8394D Rashodi za usluge</t>
  </si>
  <si>
    <t>A: A100038 Operativni plan TIO - SŠ</t>
  </si>
  <si>
    <t>PR8397 Rashodi za usluge</t>
  </si>
  <si>
    <t>K.P.: K100004 Nefinancijska imovina i investicijsko održavanje SŠ</t>
  </si>
  <si>
    <t>421 Građevinski objekti</t>
  </si>
  <si>
    <t>PR8397E Građevinski objekti</t>
  </si>
  <si>
    <t>Program: 141 Javne potrebe iznad zakonskog standarda SŠ</t>
  </si>
  <si>
    <t>A: A100078 Županijske javne potrebe SŠ</t>
  </si>
  <si>
    <t>izvor: 01 Opći prihodi i primici</t>
  </si>
  <si>
    <t>PR8400 Rashodi za materijal i energiju</t>
  </si>
  <si>
    <t>PR8401 Ostali nespomenuti rashodi poslovanja</t>
  </si>
  <si>
    <t>A: A100218 Financiranje deficitarnih zanimanja</t>
  </si>
  <si>
    <t>PR8400H Naknade troškova zaposlenima</t>
  </si>
  <si>
    <t>PR8400D Ostale naknade građanima i kućanstvima iz proračuna</t>
  </si>
  <si>
    <t>67 Prihodi iz nadležnog proračuna i od HZZO-a temeljem ugovornih obveza</t>
  </si>
  <si>
    <t>671 Prihodi iz nadležnog proračuna za financiranje redovne djelatnosti proračunskih korisnika</t>
  </si>
  <si>
    <t>PP8066 Prihodi iz nadležnog proračuna za financiranje redovne djelatnosti proračunskih korisnika</t>
  </si>
  <si>
    <t>PP8067 Prihodi iz nadležnog proračuna za financiranje redovne djelatnosti proračunskih korisnika</t>
  </si>
  <si>
    <t>661 Prihodi od prodaje proizvoda i robe te pruženih usluga</t>
  </si>
  <si>
    <t>VP8068 Prihodi od prodaje proizvoda i robe te pruženih usluga</t>
  </si>
  <si>
    <t>922 Višak/manjak prihoda</t>
  </si>
  <si>
    <t>VP8198 Višak/manjak prihoda</t>
  </si>
  <si>
    <t>Izvor: 1 OPĆI PRIHODI I PRIMICI</t>
  </si>
  <si>
    <t>Izvor: 11 Opći prihodi i primici</t>
  </si>
  <si>
    <t>Izvor: 111 Porezni i ostali prihodi</t>
  </si>
  <si>
    <t>641 Prihodi od financijske imovine</t>
  </si>
  <si>
    <t>VP8201B Prihodi od financijske imovine</t>
  </si>
  <si>
    <t>Izvor: 4 Prihodi za posebne namjene</t>
  </si>
  <si>
    <t>652 Prihodi po posebnim propisima</t>
  </si>
  <si>
    <t>VP8202 Prihodi po posebnim propisima</t>
  </si>
  <si>
    <t>VP8198B Višak/manjak prihoda</t>
  </si>
  <si>
    <t>Izvor: 5 POMOĆI</t>
  </si>
  <si>
    <t>636 Pomoći proračunskim korisnicima iz proračuna koji im nije nadležan</t>
  </si>
  <si>
    <t>VP8201A Pomoći proračunskim korisnicima iz proračuna koji im nije nadležan</t>
  </si>
  <si>
    <t>VP8198E Višak/manjak prihoda</t>
  </si>
  <si>
    <t>Izvor: 51 Pomoći</t>
  </si>
  <si>
    <t>VP8202A Pomoći proračunskim korisnicima iz proračuna koji im nije nadležan</t>
  </si>
  <si>
    <t>638 Pomoći temeljem prijenosa EU sredstava</t>
  </si>
  <si>
    <t>VP8200 Pomoći iz državnog proračuna temeljem prijenosa EU sredstava</t>
  </si>
  <si>
    <t>VP8198C Višak/manjak prihoda</t>
  </si>
  <si>
    <t>Izvor: 6 DONACIJE</t>
  </si>
  <si>
    <t>Izvor: 61 Donacije</t>
  </si>
  <si>
    <t>663 Donacije od pravnih i fizičkih osoba izvan općeg proračuna i povrat donacija po protestiranim jamstvima</t>
  </si>
  <si>
    <t>VP8199 Donacije od pravnih i fizičkih osoba izvan općeg proračuna</t>
  </si>
  <si>
    <t>Izvor: 7 Namjenski primici od zaduživanja</t>
  </si>
  <si>
    <t>Izvor: 71 Namjenski primici od zaduživanja</t>
  </si>
  <si>
    <t>721 Prihodi od prodaje građevinskih objekata</t>
  </si>
  <si>
    <t>VP8201C Prihodi od prodaje građevinskih objekata</t>
  </si>
  <si>
    <t>VP8198A Višak/manjak prihoda</t>
  </si>
  <si>
    <t>ravnateljica</t>
  </si>
  <si>
    <t>predsjednica Školskog odbora</t>
  </si>
  <si>
    <t>URBROJ: 2133-48-01-22-01</t>
  </si>
  <si>
    <t>Snježana Erdeljac</t>
  </si>
  <si>
    <t>Kristinka Jurčević</t>
  </si>
  <si>
    <t>_______________</t>
  </si>
  <si>
    <t>M.P.</t>
  </si>
  <si>
    <t>A. RAČUN PRIHODA I RASHODA</t>
  </si>
  <si>
    <t>Razlika (2.)</t>
  </si>
  <si>
    <t>Novi plan (3.)</t>
  </si>
  <si>
    <t>6 Prihodi poslovanja</t>
  </si>
  <si>
    <t>3 Rashodi poslovanja</t>
  </si>
  <si>
    <t>4 Rashodi za nabavu nefinancijske imovine</t>
  </si>
  <si>
    <t>Razlika - višak/manjak</t>
  </si>
  <si>
    <t>C. PRORAČUN UKUPNO</t>
  </si>
  <si>
    <t>1. PRIHODI I PRIMICI</t>
  </si>
  <si>
    <t>2. RASHODI I IZDACI</t>
  </si>
  <si>
    <t>3. RAZLIKA - VIŠAK/MANJAK</t>
  </si>
  <si>
    <t>MANJAK PRIHODA ZA POKRIĆE</t>
  </si>
  <si>
    <t>7 Prihodi od prodaje nefinancijske imovine</t>
  </si>
  <si>
    <t>D. RASPOLOŽIVA SREDSTVA IZ PRETHODNIH GODINA</t>
  </si>
  <si>
    <t>PRIMICI OD FINANCIJSKE IMOVINE I ZADUŽIVANJA</t>
  </si>
  <si>
    <t>IZDACI ZA FINANCIJSKU IMOVINU I OTPLATE ZAJMOVA</t>
  </si>
  <si>
    <t>NETO FINANCIRANJE</t>
  </si>
  <si>
    <t>B.RAČUN FINANCIRANJA</t>
  </si>
  <si>
    <t xml:space="preserve">A:A100208 KA RADDAR: </t>
  </si>
  <si>
    <t>PR8369A Rashodi za materijal i energiju</t>
  </si>
  <si>
    <t>PR8369B Rashodi za usluge</t>
  </si>
  <si>
    <t>Na temelju članka 37. Statuta Mješovite industrijsko-obrtnička škole Školski odbor na 
sjednici 20. 12. 2022. godine donosi  3. izmjene financijskog plana za 2022. godinu:</t>
  </si>
  <si>
    <t>KLASA: 400-02/22-01/10</t>
  </si>
  <si>
    <t>Karlovac, 20.12.2022.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</si>
</sst>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CD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682B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6"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19" fillId="33" borderId="11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right" wrapText="1" indent="1"/>
    </xf>
    <xf numFmtId="0" fontId="19" fillId="34" borderId="11" xfId="0" applyFont="1" applyFill="1" applyBorder="1" applyAlignment="1">
      <alignment horizontal="left" wrapText="1" indent="1"/>
    </xf>
    <xf numFmtId="4" fontId="19" fillId="34" borderId="11" xfId="0" applyNumberFormat="1" applyFont="1" applyFill="1" applyBorder="1" applyAlignment="1">
      <alignment horizontal="right" wrapText="1" indent="1"/>
    </xf>
    <xf numFmtId="0" fontId="19" fillId="34" borderId="11" xfId="0" applyFont="1" applyFill="1" applyBorder="1" applyAlignment="1">
      <alignment horizontal="right" wrapText="1" indent="1"/>
    </xf>
    <xf numFmtId="0" fontId="19" fillId="35" borderId="11" xfId="0" applyFont="1" applyFill="1" applyBorder="1" applyAlignment="1">
      <alignment horizontal="left" wrapText="1" indent="1"/>
    </xf>
    <xf numFmtId="4" fontId="19" fillId="35" borderId="11" xfId="0" applyNumberFormat="1" applyFont="1" applyFill="1" applyBorder="1" applyAlignment="1">
      <alignment horizontal="right" wrapText="1" indent="1"/>
    </xf>
    <xf numFmtId="0" fontId="19" fillId="35" borderId="11" xfId="0" applyFont="1" applyFill="1" applyBorder="1" applyAlignment="1">
      <alignment horizontal="right" wrapText="1" indent="1"/>
    </xf>
    <xf numFmtId="0" fontId="19" fillId="36" borderId="11" xfId="0" applyFont="1" applyFill="1" applyBorder="1" applyAlignment="1">
      <alignment horizontal="left" wrapText="1" indent="1"/>
    </xf>
    <xf numFmtId="4" fontId="19" fillId="36" borderId="11" xfId="0" applyNumberFormat="1" applyFont="1" applyFill="1" applyBorder="1" applyAlignment="1">
      <alignment horizontal="right" wrapText="1" indent="1"/>
    </xf>
    <xf numFmtId="0" fontId="19" fillId="36" borderId="11" xfId="0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left" wrapText="1" indent="1"/>
    </xf>
    <xf numFmtId="4" fontId="19" fillId="37" borderId="11" xfId="0" applyNumberFormat="1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left" wrapText="1" indent="3"/>
    </xf>
    <xf numFmtId="0" fontId="0" fillId="0" borderId="0" xfId="0" applyAlignment="1">
      <alignment horizontal="center"/>
    </xf>
    <xf numFmtId="0" fontId="21" fillId="33" borderId="11" xfId="0" quotePrefix="1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left" wrapText="1" indent="1"/>
    </xf>
    <xf numFmtId="0" fontId="18" fillId="0" borderId="0" xfId="0" applyFont="1" applyBorder="1" applyAlignment="1">
      <alignment horizontal="center" vertical="center" wrapText="1" indent="1"/>
    </xf>
    <xf numFmtId="0" fontId="21" fillId="33" borderId="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2" fillId="38" borderId="11" xfId="0" applyFont="1" applyFill="1" applyBorder="1" applyAlignment="1">
      <alignment horizontal="left" wrapText="1" indent="1"/>
    </xf>
    <xf numFmtId="4" fontId="22" fillId="38" borderId="11" xfId="0" applyNumberFormat="1" applyFont="1" applyFill="1" applyBorder="1" applyAlignment="1">
      <alignment horizontal="right" wrapText="1" indent="1"/>
    </xf>
    <xf numFmtId="0" fontId="22" fillId="38" borderId="11" xfId="0" applyFont="1" applyFill="1" applyBorder="1" applyAlignment="1">
      <alignment horizontal="right" wrapText="1" indent="1"/>
    </xf>
    <xf numFmtId="0" fontId="19" fillId="39" borderId="11" xfId="0" applyFont="1" applyFill="1" applyBorder="1" applyAlignment="1">
      <alignment horizontal="left" wrapText="1" indent="1"/>
    </xf>
    <xf numFmtId="4" fontId="19" fillId="39" borderId="11" xfId="0" applyNumberFormat="1" applyFont="1" applyFill="1" applyBorder="1" applyAlignment="1">
      <alignment horizontal="right" wrapText="1" indent="1"/>
    </xf>
    <xf numFmtId="0" fontId="19" fillId="39" borderId="11" xfId="0" applyFont="1" applyFill="1" applyBorder="1" applyAlignment="1">
      <alignment horizontal="right" wrapText="1" indent="1"/>
    </xf>
    <xf numFmtId="0" fontId="19" fillId="35" borderId="11" xfId="0" applyFont="1" applyFill="1" applyBorder="1" applyAlignment="1">
      <alignment horizontal="left" wrapText="1" indent="1"/>
    </xf>
    <xf numFmtId="4" fontId="19" fillId="35" borderId="11" xfId="0" applyNumberFormat="1" applyFont="1" applyFill="1" applyBorder="1" applyAlignment="1">
      <alignment horizontal="right" wrapText="1" indent="1"/>
    </xf>
    <xf numFmtId="0" fontId="19" fillId="35" borderId="11" xfId="0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left" wrapText="1" indent="1"/>
    </xf>
    <xf numFmtId="4" fontId="19" fillId="37" borderId="11" xfId="0" applyNumberFormat="1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18" fillId="0" borderId="10" xfId="0" applyFont="1" applyBorder="1" applyAlignment="1">
      <alignment horizontal="center" vertical="center" wrapText="1" indent="1"/>
    </xf>
    <xf numFmtId="0" fontId="22" fillId="38" borderId="11" xfId="0" applyFont="1" applyFill="1" applyBorder="1" applyAlignment="1">
      <alignment horizontal="left" wrapText="1" indent="1"/>
    </xf>
    <xf numFmtId="4" fontId="22" fillId="38" borderId="11" xfId="0" applyNumberFormat="1" applyFont="1" applyFill="1" applyBorder="1" applyAlignment="1">
      <alignment horizontal="right" wrapText="1" indent="1"/>
    </xf>
    <xf numFmtId="0" fontId="22" fillId="38" borderId="11" xfId="0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left" wrapText="1" indent="1"/>
    </xf>
    <xf numFmtId="4" fontId="19" fillId="37" borderId="11" xfId="0" applyNumberFormat="1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left" wrapText="1" indent="1"/>
    </xf>
    <xf numFmtId="4" fontId="19" fillId="33" borderId="11" xfId="0" applyNumberFormat="1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2" fillId="38" borderId="11" xfId="0" applyFont="1" applyFill="1" applyBorder="1" applyAlignment="1">
      <alignment horizontal="left" wrapText="1" indent="1"/>
    </xf>
    <xf numFmtId="4" fontId="22" fillId="38" borderId="11" xfId="0" applyNumberFormat="1" applyFont="1" applyFill="1" applyBorder="1" applyAlignment="1">
      <alignment horizontal="right" wrapText="1" indent="1"/>
    </xf>
    <xf numFmtId="0" fontId="22" fillId="38" borderId="11" xfId="0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right" wrapText="1" indent="1"/>
    </xf>
    <xf numFmtId="0" fontId="21" fillId="33" borderId="11" xfId="0" applyFont="1" applyFill="1" applyBorder="1" applyAlignment="1">
      <alignment horizontal="right" wrapText="1" indent="1"/>
    </xf>
    <xf numFmtId="0" fontId="19" fillId="33" borderId="11" xfId="0" applyFont="1" applyFill="1" applyBorder="1" applyAlignment="1">
      <alignment horizontal="left" wrapText="1" indent="3"/>
    </xf>
    <xf numFmtId="0" fontId="19" fillId="33" borderId="11" xfId="0" applyFont="1" applyFill="1" applyBorder="1" applyAlignment="1">
      <alignment horizontal="right" wrapText="1" indent="1"/>
    </xf>
    <xf numFmtId="0" fontId="19" fillId="37" borderId="11" xfId="0" applyFont="1" applyFill="1" applyBorder="1" applyAlignment="1">
      <alignment horizontal="left" wrapText="1" indent="1"/>
    </xf>
    <xf numFmtId="0" fontId="19" fillId="37" borderId="11" xfId="0" applyFont="1" applyFill="1" applyBorder="1" applyAlignment="1">
      <alignment horizontal="right" wrapText="1" indent="1"/>
    </xf>
    <xf numFmtId="4" fontId="19" fillId="33" borderId="11" xfId="0" applyNumberFormat="1" applyFont="1" applyFill="1" applyBorder="1" applyAlignment="1">
      <alignment horizontal="right" wrapText="1" indent="1"/>
    </xf>
    <xf numFmtId="0" fontId="18" fillId="0" borderId="10" xfId="0" applyFont="1" applyBorder="1" applyAlignment="1">
      <alignment horizontal="center" vertical="center" wrapText="1" indent="1"/>
    </xf>
    <xf numFmtId="0" fontId="21" fillId="33" borderId="11" xfId="0" applyFont="1" applyFill="1" applyBorder="1" applyAlignment="1">
      <alignment horizontal="left" wrapText="1" indent="1"/>
    </xf>
    <xf numFmtId="0" fontId="0" fillId="0" borderId="0" xfId="0"/>
    <xf numFmtId="0" fontId="18" fillId="0" borderId="10" xfId="0" applyFont="1" applyBorder="1" applyAlignment="1">
      <alignment horizontal="center" vertical="center" wrapText="1" indent="1"/>
    </xf>
    <xf numFmtId="0" fontId="21" fillId="33" borderId="11" xfId="0" applyFont="1" applyFill="1" applyBorder="1" applyAlignment="1">
      <alignment horizontal="left" wrapText="1" indent="1"/>
    </xf>
    <xf numFmtId="0" fontId="0" fillId="0" borderId="0" xfId="0"/>
    <xf numFmtId="0" fontId="21" fillId="33" borderId="11" xfId="0" applyFont="1" applyFill="1" applyBorder="1" applyAlignment="1">
      <alignment horizontal="left" wrapText="1" indent="1"/>
    </xf>
    <xf numFmtId="0" fontId="21" fillId="33" borderId="0" xfId="0" applyFont="1" applyFill="1" applyBorder="1" applyAlignment="1">
      <alignment horizontal="left" wrapText="1" indent="1"/>
    </xf>
    <xf numFmtId="4" fontId="21" fillId="33" borderId="0" xfId="0" applyNumberFormat="1" applyFont="1" applyFill="1" applyBorder="1" applyAlignment="1">
      <alignment horizontal="right" wrapText="1" indent="1"/>
    </xf>
    <xf numFmtId="0" fontId="21" fillId="33" borderId="0" xfId="0" applyFont="1" applyFill="1" applyBorder="1" applyAlignment="1">
      <alignment horizontal="right" wrapText="1" inden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2"/>
  <sheetViews>
    <sheetView topLeftCell="A10" workbookViewId="0">
      <selection activeCell="A2" sqref="A2:D3"/>
    </sheetView>
  </sheetViews>
  <sheetFormatPr defaultRowHeight="15"/>
  <cols>
    <col min="1" max="1" width="44.85546875" customWidth="1"/>
    <col min="2" max="2" width="23.85546875" style="75" customWidth="1"/>
    <col min="3" max="3" width="26.7109375" style="75" customWidth="1"/>
    <col min="4" max="4" width="21.7109375" style="75" customWidth="1"/>
  </cols>
  <sheetData>
    <row r="2" spans="1:4">
      <c r="A2" s="84" t="s">
        <v>189</v>
      </c>
      <c r="B2" s="84"/>
      <c r="C2" s="84"/>
      <c r="D2" s="84"/>
    </row>
    <row r="3" spans="1:4">
      <c r="A3" s="85"/>
      <c r="B3" s="85"/>
      <c r="C3" s="85"/>
      <c r="D3" s="85"/>
    </row>
    <row r="4" spans="1:4" ht="15.75" thickBot="1"/>
    <row r="5" spans="1:4" ht="15.75" thickBot="1">
      <c r="A5" s="73" t="s">
        <v>0</v>
      </c>
      <c r="B5" s="76" t="s">
        <v>1</v>
      </c>
      <c r="C5" s="76" t="s">
        <v>169</v>
      </c>
      <c r="D5" s="76" t="s">
        <v>170</v>
      </c>
    </row>
    <row r="6" spans="1:4" s="75" customFormat="1">
      <c r="A6" s="27"/>
      <c r="B6" s="27"/>
      <c r="C6" s="27"/>
      <c r="D6" s="27"/>
    </row>
    <row r="7" spans="1:4">
      <c r="A7" s="74" t="s">
        <v>168</v>
      </c>
      <c r="B7" s="77"/>
      <c r="C7" s="77"/>
      <c r="D7" s="77"/>
    </row>
    <row r="8" spans="1:4">
      <c r="A8" s="74" t="s">
        <v>171</v>
      </c>
      <c r="B8" s="26">
        <v>10684593.51</v>
      </c>
      <c r="C8" s="26">
        <v>92779.989999999903</v>
      </c>
      <c r="D8" s="26">
        <f>SUM(B8:C8)</f>
        <v>10777373.5</v>
      </c>
    </row>
    <row r="9" spans="1:4" s="75" customFormat="1">
      <c r="A9" s="77" t="s">
        <v>180</v>
      </c>
      <c r="B9" s="26">
        <v>1100</v>
      </c>
      <c r="C9" s="26">
        <v>-300</v>
      </c>
      <c r="D9" s="26">
        <v>800</v>
      </c>
    </row>
    <row r="10" spans="1:4">
      <c r="A10" s="74" t="s">
        <v>172</v>
      </c>
      <c r="B10" s="26">
        <v>9922290.4100000001</v>
      </c>
      <c r="C10" s="26">
        <v>153860.65</v>
      </c>
      <c r="D10" s="26">
        <f>SUM(B10:C10)</f>
        <v>10076151.060000001</v>
      </c>
    </row>
    <row r="11" spans="1:4">
      <c r="A11" s="74" t="s">
        <v>173</v>
      </c>
      <c r="B11" s="26">
        <v>1157176.1200000001</v>
      </c>
      <c r="C11" s="26">
        <v>-61380.66</v>
      </c>
      <c r="D11" s="26">
        <v>1095795.46</v>
      </c>
    </row>
    <row r="12" spans="1:4">
      <c r="A12" s="74" t="s">
        <v>174</v>
      </c>
      <c r="B12" s="26">
        <f>SUM(B8+B9-B10-B11)</f>
        <v>-393773.02000000048</v>
      </c>
      <c r="C12" s="77">
        <v>0</v>
      </c>
      <c r="D12" s="26">
        <f>SUM(D8+D9-D10-D11)</f>
        <v>-393773.02000000048</v>
      </c>
    </row>
    <row r="13" spans="1:4" s="75" customFormat="1">
      <c r="A13" s="79" t="s">
        <v>185</v>
      </c>
      <c r="B13" s="26"/>
      <c r="C13" s="77"/>
      <c r="D13" s="26"/>
    </row>
    <row r="14" spans="1:4" s="78" customFormat="1" ht="26.25">
      <c r="A14" s="77" t="s">
        <v>182</v>
      </c>
      <c r="B14" s="26">
        <v>0</v>
      </c>
      <c r="C14" s="79">
        <v>0</v>
      </c>
      <c r="D14" s="26">
        <v>0</v>
      </c>
    </row>
    <row r="15" spans="1:4" s="78" customFormat="1" ht="26.25">
      <c r="A15" s="77" t="s">
        <v>183</v>
      </c>
      <c r="B15" s="26">
        <v>0</v>
      </c>
      <c r="C15" s="79">
        <v>0</v>
      </c>
      <c r="D15" s="26">
        <v>0</v>
      </c>
    </row>
    <row r="16" spans="1:4" s="78" customFormat="1">
      <c r="A16" s="25" t="s">
        <v>184</v>
      </c>
      <c r="B16" s="26">
        <v>0</v>
      </c>
      <c r="C16" s="79">
        <v>0</v>
      </c>
      <c r="D16" s="26">
        <v>0</v>
      </c>
    </row>
    <row r="17" spans="1:4" ht="15" customHeight="1">
      <c r="A17" s="74" t="s">
        <v>175</v>
      </c>
      <c r="B17" s="77"/>
      <c r="C17" s="77"/>
      <c r="D17" s="77"/>
    </row>
    <row r="18" spans="1:4" ht="15" customHeight="1">
      <c r="A18" s="74" t="s">
        <v>176</v>
      </c>
      <c r="B18" s="26">
        <f>SUM(B8+B9)</f>
        <v>10685693.51</v>
      </c>
      <c r="C18" s="26">
        <f>SUM(C8+C9)</f>
        <v>92479.989999999903</v>
      </c>
      <c r="D18" s="26">
        <f>SUM(D8+D9)</f>
        <v>10778173.5</v>
      </c>
    </row>
    <row r="19" spans="1:4">
      <c r="A19" s="74" t="s">
        <v>177</v>
      </c>
      <c r="B19" s="26">
        <f>SUM(B10+B11)</f>
        <v>11079466.530000001</v>
      </c>
      <c r="C19" s="26">
        <f>SUM(C10+C11)</f>
        <v>92479.989999999991</v>
      </c>
      <c r="D19" s="26">
        <f>SUM(D10+D11)</f>
        <v>11171946.52</v>
      </c>
    </row>
    <row r="20" spans="1:4">
      <c r="A20" s="74" t="s">
        <v>178</v>
      </c>
      <c r="B20" s="26">
        <v>-393773.02</v>
      </c>
      <c r="C20" s="77">
        <v>0</v>
      </c>
      <c r="D20" s="26">
        <f>SUM(D18-D19)</f>
        <v>-393773.01999999955</v>
      </c>
    </row>
    <row r="21" spans="1:4" s="75" customFormat="1" ht="33.75" customHeight="1">
      <c r="A21" s="79" t="s">
        <v>181</v>
      </c>
      <c r="B21" s="26">
        <v>393773.02</v>
      </c>
      <c r="C21" s="77">
        <v>0</v>
      </c>
      <c r="D21" s="26">
        <v>393773.02</v>
      </c>
    </row>
    <row r="22" spans="1:4">
      <c r="A22" s="74" t="s">
        <v>179</v>
      </c>
      <c r="B22" s="77">
        <v>0</v>
      </c>
      <c r="C22" s="77">
        <v>0</v>
      </c>
      <c r="D22" s="77">
        <v>0</v>
      </c>
    </row>
  </sheetData>
  <mergeCells count="1">
    <mergeCell ref="A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3"/>
  <sheetViews>
    <sheetView topLeftCell="A57" workbookViewId="0">
      <selection activeCell="O65" sqref="O65"/>
    </sheetView>
  </sheetViews>
  <sheetFormatPr defaultRowHeight="15"/>
  <cols>
    <col min="1" max="1" width="44.85546875" customWidth="1"/>
    <col min="2" max="2" width="17.5703125" customWidth="1"/>
    <col min="3" max="3" width="16.5703125" customWidth="1"/>
    <col min="4" max="4" width="20.5703125" customWidth="1"/>
    <col min="5" max="5" width="28.28515625" customWidth="1"/>
    <col min="6" max="6" width="17.140625" customWidth="1"/>
    <col min="10" max="10" width="10.140625" bestFit="1" customWidth="1"/>
  </cols>
  <sheetData>
    <row r="1" spans="1:6" ht="39" thickBot="1">
      <c r="A1" s="31" t="s">
        <v>0</v>
      </c>
      <c r="B1" s="31" t="s">
        <v>95</v>
      </c>
      <c r="C1" s="31" t="s">
        <v>96</v>
      </c>
      <c r="D1" s="31" t="s">
        <v>97</v>
      </c>
      <c r="E1" s="31" t="s">
        <v>98</v>
      </c>
      <c r="F1" s="31" t="s">
        <v>99</v>
      </c>
    </row>
    <row r="2" spans="1:6" s="30" customFormat="1">
      <c r="A2" s="32" t="s">
        <v>100</v>
      </c>
      <c r="B2" s="33">
        <v>1612748.66</v>
      </c>
      <c r="C2" s="33">
        <v>1405303.75</v>
      </c>
      <c r="D2" s="33">
        <v>-8576.2999999999993</v>
      </c>
      <c r="E2" s="33">
        <v>1604172.36</v>
      </c>
      <c r="F2" s="34">
        <v>96.24</v>
      </c>
    </row>
    <row r="3" spans="1:6" s="30" customFormat="1" ht="26.25">
      <c r="A3" s="35" t="s">
        <v>101</v>
      </c>
      <c r="B3" s="36">
        <v>1583460</v>
      </c>
      <c r="C3" s="36">
        <v>1383365.14</v>
      </c>
      <c r="D3" s="36">
        <v>-56226.25</v>
      </c>
      <c r="E3" s="36">
        <v>1527233.75</v>
      </c>
      <c r="F3" s="37">
        <v>96.45</v>
      </c>
    </row>
    <row r="4" spans="1:6" s="30" customFormat="1" ht="26.25">
      <c r="A4" s="38" t="s">
        <v>102</v>
      </c>
      <c r="B4" s="39">
        <v>215460</v>
      </c>
      <c r="C4" s="39">
        <v>191481.5</v>
      </c>
      <c r="D4" s="40">
        <v>0</v>
      </c>
      <c r="E4" s="39">
        <v>215460</v>
      </c>
      <c r="F4" s="40">
        <v>100</v>
      </c>
    </row>
    <row r="5" spans="1:6" s="30" customFormat="1">
      <c r="A5" s="41" t="s">
        <v>103</v>
      </c>
      <c r="B5" s="42">
        <v>215460</v>
      </c>
      <c r="C5" s="42">
        <v>191481.5</v>
      </c>
      <c r="D5" s="43">
        <v>0</v>
      </c>
      <c r="E5" s="42">
        <v>215460</v>
      </c>
      <c r="F5" s="43">
        <v>100</v>
      </c>
    </row>
    <row r="6" spans="1:6" s="30" customFormat="1">
      <c r="A6" s="44" t="s">
        <v>18</v>
      </c>
      <c r="B6" s="45">
        <v>35000</v>
      </c>
      <c r="C6" s="45">
        <v>31821.38</v>
      </c>
      <c r="D6" s="46">
        <v>109.19</v>
      </c>
      <c r="E6" s="45">
        <v>35109.19</v>
      </c>
      <c r="F6" s="46">
        <v>100.31</v>
      </c>
    </row>
    <row r="7" spans="1:6" s="30" customFormat="1">
      <c r="A7" s="44" t="s">
        <v>104</v>
      </c>
      <c r="B7" s="45">
        <v>35000</v>
      </c>
      <c r="C7" s="45">
        <v>31821.38</v>
      </c>
      <c r="D7" s="46">
        <v>109.19</v>
      </c>
      <c r="E7" s="45">
        <v>35109.19</v>
      </c>
      <c r="F7" s="46">
        <v>100.31</v>
      </c>
    </row>
    <row r="8" spans="1:6" s="30" customFormat="1">
      <c r="A8" s="44" t="s">
        <v>20</v>
      </c>
      <c r="B8" s="45">
        <v>50000</v>
      </c>
      <c r="C8" s="45">
        <v>49890.81</v>
      </c>
      <c r="D8" s="46">
        <v>-109.19</v>
      </c>
      <c r="E8" s="45">
        <v>49890.81</v>
      </c>
      <c r="F8" s="46">
        <v>99.78</v>
      </c>
    </row>
    <row r="9" spans="1:6" s="30" customFormat="1">
      <c r="A9" s="44" t="s">
        <v>105</v>
      </c>
      <c r="B9" s="45">
        <v>50000</v>
      </c>
      <c r="C9" s="45">
        <v>49890.81</v>
      </c>
      <c r="D9" s="46">
        <v>-109.19</v>
      </c>
      <c r="E9" s="45">
        <v>49890.81</v>
      </c>
      <c r="F9" s="46">
        <v>99.78</v>
      </c>
    </row>
    <row r="10" spans="1:6" s="30" customFormat="1">
      <c r="A10" s="44" t="s">
        <v>22</v>
      </c>
      <c r="B10" s="45">
        <v>110460</v>
      </c>
      <c r="C10" s="45">
        <v>95859.26</v>
      </c>
      <c r="D10" s="45">
        <v>4634.37</v>
      </c>
      <c r="E10" s="45">
        <v>115094.37</v>
      </c>
      <c r="F10" s="46">
        <v>104.2</v>
      </c>
    </row>
    <row r="11" spans="1:6" s="30" customFormat="1">
      <c r="A11" s="44" t="s">
        <v>106</v>
      </c>
      <c r="B11" s="45">
        <v>110460</v>
      </c>
      <c r="C11" s="45">
        <v>95859.26</v>
      </c>
      <c r="D11" s="45">
        <v>4634.37</v>
      </c>
      <c r="E11" s="45">
        <v>115094.37</v>
      </c>
      <c r="F11" s="46">
        <v>104.2</v>
      </c>
    </row>
    <row r="12" spans="1:6" s="30" customFormat="1">
      <c r="A12" s="44" t="s">
        <v>24</v>
      </c>
      <c r="B12" s="45">
        <v>17000</v>
      </c>
      <c r="C12" s="45">
        <v>11495.63</v>
      </c>
      <c r="D12" s="45">
        <v>-4934.37</v>
      </c>
      <c r="E12" s="45">
        <v>12065.63</v>
      </c>
      <c r="F12" s="46">
        <v>70.97</v>
      </c>
    </row>
    <row r="13" spans="1:6" s="30" customFormat="1">
      <c r="A13" s="44" t="s">
        <v>107</v>
      </c>
      <c r="B13" s="45">
        <v>17000</v>
      </c>
      <c r="C13" s="45">
        <v>11495.63</v>
      </c>
      <c r="D13" s="45">
        <v>-4934.37</v>
      </c>
      <c r="E13" s="45">
        <v>12065.63</v>
      </c>
      <c r="F13" s="46">
        <v>70.97</v>
      </c>
    </row>
    <row r="14" spans="1:6" s="30" customFormat="1">
      <c r="A14" s="44" t="s">
        <v>26</v>
      </c>
      <c r="B14" s="45">
        <v>3000</v>
      </c>
      <c r="C14" s="45">
        <v>2414.42</v>
      </c>
      <c r="D14" s="46">
        <v>300</v>
      </c>
      <c r="E14" s="45">
        <v>3300</v>
      </c>
      <c r="F14" s="46">
        <v>110</v>
      </c>
    </row>
    <row r="15" spans="1:6" s="30" customFormat="1">
      <c r="A15" s="44" t="s">
        <v>108</v>
      </c>
      <c r="B15" s="45">
        <v>3000</v>
      </c>
      <c r="C15" s="45">
        <v>2414.42</v>
      </c>
      <c r="D15" s="46">
        <v>300</v>
      </c>
      <c r="E15" s="45">
        <v>3300</v>
      </c>
      <c r="F15" s="46">
        <v>110</v>
      </c>
    </row>
    <row r="16" spans="1:6" s="30" customFormat="1" ht="39">
      <c r="A16" s="38" t="s">
        <v>109</v>
      </c>
      <c r="B16" s="39">
        <v>620000</v>
      </c>
      <c r="C16" s="39">
        <v>472109.89</v>
      </c>
      <c r="D16" s="39">
        <v>-28000</v>
      </c>
      <c r="E16" s="39">
        <v>592000</v>
      </c>
      <c r="F16" s="40">
        <v>95.48</v>
      </c>
    </row>
    <row r="17" spans="1:6" s="30" customFormat="1">
      <c r="A17" s="41" t="s">
        <v>103</v>
      </c>
      <c r="B17" s="42">
        <v>620000</v>
      </c>
      <c r="C17" s="42">
        <v>472109.89</v>
      </c>
      <c r="D17" s="42">
        <v>-28000</v>
      </c>
      <c r="E17" s="42">
        <v>592000</v>
      </c>
      <c r="F17" s="43">
        <v>95.48</v>
      </c>
    </row>
    <row r="18" spans="1:6" s="30" customFormat="1">
      <c r="A18" s="44" t="s">
        <v>18</v>
      </c>
      <c r="B18" s="45">
        <v>310000</v>
      </c>
      <c r="C18" s="45">
        <v>257785.11</v>
      </c>
      <c r="D18" s="45">
        <v>16000</v>
      </c>
      <c r="E18" s="45">
        <v>326000</v>
      </c>
      <c r="F18" s="46">
        <v>105.16</v>
      </c>
    </row>
    <row r="19" spans="1:6" s="30" customFormat="1">
      <c r="A19" s="44" t="s">
        <v>110</v>
      </c>
      <c r="B19" s="45">
        <v>310000</v>
      </c>
      <c r="C19" s="45">
        <v>257785.11</v>
      </c>
      <c r="D19" s="45">
        <v>16000</v>
      </c>
      <c r="E19" s="45">
        <v>326000</v>
      </c>
      <c r="F19" s="46">
        <v>105.16</v>
      </c>
    </row>
    <row r="20" spans="1:6" s="30" customFormat="1">
      <c r="A20" s="44" t="s">
        <v>20</v>
      </c>
      <c r="B20" s="45">
        <v>200000</v>
      </c>
      <c r="C20" s="45">
        <v>142147.60999999999</v>
      </c>
      <c r="D20" s="45">
        <v>-24000</v>
      </c>
      <c r="E20" s="45">
        <v>176000</v>
      </c>
      <c r="F20" s="46">
        <v>88</v>
      </c>
    </row>
    <row r="21" spans="1:6" s="30" customFormat="1">
      <c r="A21" s="44" t="s">
        <v>111</v>
      </c>
      <c r="B21" s="45">
        <v>200000</v>
      </c>
      <c r="C21" s="45">
        <v>142147.60999999999</v>
      </c>
      <c r="D21" s="45">
        <v>-24000</v>
      </c>
      <c r="E21" s="45">
        <v>176000</v>
      </c>
      <c r="F21" s="46">
        <v>88</v>
      </c>
    </row>
    <row r="22" spans="1:6" s="30" customFormat="1">
      <c r="A22" s="44" t="s">
        <v>22</v>
      </c>
      <c r="B22" s="45">
        <v>110000</v>
      </c>
      <c r="C22" s="45">
        <v>72177.17</v>
      </c>
      <c r="D22" s="45">
        <v>-20000</v>
      </c>
      <c r="E22" s="45">
        <v>90000</v>
      </c>
      <c r="F22" s="46">
        <v>81.819999999999993</v>
      </c>
    </row>
    <row r="23" spans="1:6" s="30" customFormat="1">
      <c r="A23" s="44" t="s">
        <v>112</v>
      </c>
      <c r="B23" s="45">
        <v>110000</v>
      </c>
      <c r="C23" s="45">
        <v>72177.17</v>
      </c>
      <c r="D23" s="45">
        <v>-20000</v>
      </c>
      <c r="E23" s="45">
        <v>90000</v>
      </c>
      <c r="F23" s="46">
        <v>81.819999999999993</v>
      </c>
    </row>
    <row r="24" spans="1:6" s="30" customFormat="1">
      <c r="A24" s="38" t="s">
        <v>113</v>
      </c>
      <c r="B24" s="39">
        <v>30000</v>
      </c>
      <c r="C24" s="39">
        <v>1773.75</v>
      </c>
      <c r="D24" s="39">
        <v>-28226.25</v>
      </c>
      <c r="E24" s="39">
        <v>1773.75</v>
      </c>
      <c r="F24" s="40">
        <v>5.91</v>
      </c>
    </row>
    <row r="25" spans="1:6" s="30" customFormat="1">
      <c r="A25" s="41" t="s">
        <v>103</v>
      </c>
      <c r="B25" s="42">
        <v>30000</v>
      </c>
      <c r="C25" s="42">
        <v>1773.75</v>
      </c>
      <c r="D25" s="42">
        <v>-28226.25</v>
      </c>
      <c r="E25" s="42">
        <v>1773.75</v>
      </c>
      <c r="F25" s="43">
        <v>5.91</v>
      </c>
    </row>
    <row r="26" spans="1:6" s="30" customFormat="1">
      <c r="A26" s="44" t="s">
        <v>22</v>
      </c>
      <c r="B26" s="45">
        <v>30000</v>
      </c>
      <c r="C26" s="45">
        <v>1773.75</v>
      </c>
      <c r="D26" s="45">
        <v>-28226.25</v>
      </c>
      <c r="E26" s="45">
        <v>1773.75</v>
      </c>
      <c r="F26" s="46">
        <v>5.91</v>
      </c>
    </row>
    <row r="27" spans="1:6" s="30" customFormat="1">
      <c r="A27" s="44" t="s">
        <v>114</v>
      </c>
      <c r="B27" s="45">
        <v>30000</v>
      </c>
      <c r="C27" s="45">
        <v>1773.75</v>
      </c>
      <c r="D27" s="45">
        <v>-28226.25</v>
      </c>
      <c r="E27" s="45">
        <v>1773.75</v>
      </c>
      <c r="F27" s="46">
        <v>5.91</v>
      </c>
    </row>
    <row r="28" spans="1:6" s="30" customFormat="1" ht="26.25">
      <c r="A28" s="38" t="s">
        <v>115</v>
      </c>
      <c r="B28" s="39">
        <v>718000</v>
      </c>
      <c r="C28" s="39">
        <v>718000</v>
      </c>
      <c r="D28" s="40">
        <v>0</v>
      </c>
      <c r="E28" s="39">
        <v>718000</v>
      </c>
      <c r="F28" s="40">
        <v>100</v>
      </c>
    </row>
    <row r="29" spans="1:6" s="30" customFormat="1">
      <c r="A29" s="41" t="s">
        <v>103</v>
      </c>
      <c r="B29" s="42">
        <v>718000</v>
      </c>
      <c r="C29" s="42">
        <v>718000</v>
      </c>
      <c r="D29" s="43">
        <v>0</v>
      </c>
      <c r="E29" s="42">
        <v>718000</v>
      </c>
      <c r="F29" s="43">
        <v>100</v>
      </c>
    </row>
    <row r="30" spans="1:6" s="30" customFormat="1">
      <c r="A30" s="44" t="s">
        <v>116</v>
      </c>
      <c r="B30" s="45">
        <v>718000</v>
      </c>
      <c r="C30" s="45">
        <v>718000</v>
      </c>
      <c r="D30" s="46">
        <v>0</v>
      </c>
      <c r="E30" s="45">
        <v>718000</v>
      </c>
      <c r="F30" s="46">
        <v>100</v>
      </c>
    </row>
    <row r="31" spans="1:6" s="30" customFormat="1">
      <c r="A31" s="44" t="s">
        <v>117</v>
      </c>
      <c r="B31" s="45">
        <v>718000</v>
      </c>
      <c r="C31" s="45">
        <v>718000</v>
      </c>
      <c r="D31" s="46">
        <v>0</v>
      </c>
      <c r="E31" s="45">
        <v>718000</v>
      </c>
      <c r="F31" s="46">
        <v>100</v>
      </c>
    </row>
    <row r="32" spans="1:6" s="30" customFormat="1" ht="26.25">
      <c r="A32" s="35" t="s">
        <v>118</v>
      </c>
      <c r="B32" s="36">
        <v>29288.66</v>
      </c>
      <c r="C32" s="36">
        <v>21938.61</v>
      </c>
      <c r="D32" s="36">
        <v>47649.95</v>
      </c>
      <c r="E32" s="36">
        <v>76938.61</v>
      </c>
      <c r="F32" s="37">
        <v>85.15</v>
      </c>
    </row>
    <row r="33" spans="1:6" s="30" customFormat="1">
      <c r="A33" s="38" t="s">
        <v>119</v>
      </c>
      <c r="B33" s="39">
        <v>5250.84</v>
      </c>
      <c r="C33" s="39">
        <v>2250.79</v>
      </c>
      <c r="D33" s="40">
        <v>-0.05</v>
      </c>
      <c r="E33" s="39">
        <v>5250.79</v>
      </c>
      <c r="F33" s="40">
        <v>100</v>
      </c>
    </row>
    <row r="34" spans="1:6" s="30" customFormat="1">
      <c r="A34" s="41" t="s">
        <v>120</v>
      </c>
      <c r="B34" s="42">
        <v>5250.84</v>
      </c>
      <c r="C34" s="42">
        <v>2250.79</v>
      </c>
      <c r="D34" s="43">
        <v>-0.05</v>
      </c>
      <c r="E34" s="42">
        <v>5250.79</v>
      </c>
      <c r="F34" s="43">
        <v>100</v>
      </c>
    </row>
    <row r="35" spans="1:6" s="30" customFormat="1">
      <c r="A35" s="44" t="s">
        <v>20</v>
      </c>
      <c r="B35" s="45">
        <v>3000</v>
      </c>
      <c r="C35" s="46">
        <v>0</v>
      </c>
      <c r="D35" s="46">
        <v>0</v>
      </c>
      <c r="E35" s="45">
        <v>3000</v>
      </c>
      <c r="F35" s="46">
        <v>100</v>
      </c>
    </row>
    <row r="36" spans="1:6" s="30" customFormat="1">
      <c r="A36" s="79" t="s">
        <v>121</v>
      </c>
      <c r="B36" s="45">
        <v>3000</v>
      </c>
      <c r="C36" s="46">
        <v>0</v>
      </c>
      <c r="D36" s="46">
        <v>0</v>
      </c>
      <c r="E36" s="45">
        <v>3000</v>
      </c>
      <c r="F36" s="46">
        <v>100</v>
      </c>
    </row>
    <row r="37" spans="1:6" s="30" customFormat="1">
      <c r="A37" s="44" t="s">
        <v>24</v>
      </c>
      <c r="B37" s="45">
        <v>2250.84</v>
      </c>
      <c r="C37" s="45">
        <v>2250.79</v>
      </c>
      <c r="D37" s="46">
        <v>-0.05</v>
      </c>
      <c r="E37" s="45">
        <v>2250.79</v>
      </c>
      <c r="F37" s="46">
        <v>100</v>
      </c>
    </row>
    <row r="38" spans="1:6" s="30" customFormat="1">
      <c r="A38" s="44" t="s">
        <v>122</v>
      </c>
      <c r="B38" s="45">
        <v>2250.84</v>
      </c>
      <c r="C38" s="45">
        <v>2250.79</v>
      </c>
      <c r="D38" s="46">
        <v>-0.05</v>
      </c>
      <c r="E38" s="45">
        <v>2250.79</v>
      </c>
      <c r="F38" s="46">
        <v>100</v>
      </c>
    </row>
    <row r="39" spans="1:6" s="30" customFormat="1" ht="26.25">
      <c r="A39" s="38" t="s">
        <v>123</v>
      </c>
      <c r="B39" s="39">
        <v>24037.82</v>
      </c>
      <c r="C39" s="39">
        <v>19687.82</v>
      </c>
      <c r="D39" s="39">
        <v>-4350</v>
      </c>
      <c r="E39" s="39">
        <v>19687.82</v>
      </c>
      <c r="F39" s="40">
        <v>81.900000000000006</v>
      </c>
    </row>
    <row r="40" spans="1:6" s="30" customFormat="1">
      <c r="A40" s="41" t="s">
        <v>120</v>
      </c>
      <c r="B40" s="42">
        <v>24037.82</v>
      </c>
      <c r="C40" s="42">
        <v>19687.82</v>
      </c>
      <c r="D40" s="42">
        <v>-4350</v>
      </c>
      <c r="E40" s="42">
        <v>19687.82</v>
      </c>
      <c r="F40" s="43">
        <v>81.900000000000006</v>
      </c>
    </row>
    <row r="41" spans="1:6" s="30" customFormat="1">
      <c r="A41" s="44" t="s">
        <v>18</v>
      </c>
      <c r="B41" s="45">
        <v>20000</v>
      </c>
      <c r="C41" s="45">
        <v>15650</v>
      </c>
      <c r="D41" s="45">
        <v>-4350</v>
      </c>
      <c r="E41" s="45">
        <v>15650</v>
      </c>
      <c r="F41" s="46">
        <v>78.25</v>
      </c>
    </row>
    <row r="42" spans="1:6" s="29" customFormat="1">
      <c r="A42" s="44" t="s">
        <v>124</v>
      </c>
      <c r="B42" s="45">
        <v>20000</v>
      </c>
      <c r="C42" s="45">
        <v>15650</v>
      </c>
      <c r="D42" s="45">
        <v>-4350</v>
      </c>
      <c r="E42" s="45">
        <v>15650</v>
      </c>
      <c r="F42" s="46">
        <v>78.25</v>
      </c>
    </row>
    <row r="43" spans="1:6" s="29" customFormat="1" ht="26.25">
      <c r="A43" s="44" t="s">
        <v>28</v>
      </c>
      <c r="B43" s="45">
        <v>4037.82</v>
      </c>
      <c r="C43" s="45">
        <v>4037.82</v>
      </c>
      <c r="D43" s="46">
        <v>0</v>
      </c>
      <c r="E43" s="45">
        <v>4037.82</v>
      </c>
      <c r="F43" s="46">
        <v>100</v>
      </c>
    </row>
    <row r="44" spans="1:6" s="29" customFormat="1" ht="26.25">
      <c r="A44" s="44" t="s">
        <v>125</v>
      </c>
      <c r="B44" s="45">
        <v>4037.82</v>
      </c>
      <c r="C44" s="45">
        <v>4037.82</v>
      </c>
      <c r="D44" s="46">
        <v>0</v>
      </c>
      <c r="E44" s="45">
        <v>4037.82</v>
      </c>
      <c r="F44" s="46">
        <v>100</v>
      </c>
    </row>
    <row r="45" spans="1:6" s="78" customFormat="1">
      <c r="A45" s="38" t="s">
        <v>186</v>
      </c>
      <c r="B45" s="39">
        <v>0</v>
      </c>
      <c r="C45" s="39">
        <v>0</v>
      </c>
      <c r="D45" s="39">
        <v>52000</v>
      </c>
      <c r="E45" s="39">
        <v>52000</v>
      </c>
      <c r="F45" s="40"/>
    </row>
    <row r="46" spans="1:6" s="78" customFormat="1">
      <c r="A46" s="70" t="s">
        <v>120</v>
      </c>
      <c r="B46" s="52">
        <v>0</v>
      </c>
      <c r="C46" s="52">
        <v>0</v>
      </c>
      <c r="D46" s="52">
        <v>52000</v>
      </c>
      <c r="E46" s="52">
        <v>52000</v>
      </c>
      <c r="F46" s="71"/>
    </row>
    <row r="47" spans="1:6" s="29" customFormat="1">
      <c r="A47" s="79" t="s">
        <v>20</v>
      </c>
      <c r="B47" s="66">
        <v>0</v>
      </c>
      <c r="C47" s="67">
        <v>0</v>
      </c>
      <c r="D47" s="66">
        <v>35000</v>
      </c>
      <c r="E47" s="66">
        <v>35000</v>
      </c>
      <c r="F47" s="67"/>
    </row>
    <row r="48" spans="1:6" s="78" customFormat="1">
      <c r="A48" s="79" t="s">
        <v>187</v>
      </c>
      <c r="B48" s="66">
        <v>0</v>
      </c>
      <c r="C48" s="67">
        <v>0</v>
      </c>
      <c r="D48" s="66">
        <v>35000</v>
      </c>
      <c r="E48" s="66">
        <v>35000</v>
      </c>
      <c r="F48" s="67"/>
    </row>
    <row r="49" spans="1:10">
      <c r="A49" s="79" t="s">
        <v>22</v>
      </c>
      <c r="B49" s="66">
        <v>0</v>
      </c>
      <c r="C49" s="66">
        <v>0</v>
      </c>
      <c r="D49" s="66">
        <v>17000</v>
      </c>
      <c r="E49" s="66">
        <v>17000</v>
      </c>
      <c r="F49" s="67"/>
    </row>
    <row r="50" spans="1:10" s="78" customFormat="1">
      <c r="A50" s="79" t="s">
        <v>188</v>
      </c>
      <c r="B50" s="66">
        <v>0</v>
      </c>
      <c r="C50" s="66">
        <v>0</v>
      </c>
      <c r="D50" s="66">
        <v>17000</v>
      </c>
      <c r="E50" s="66">
        <v>17000</v>
      </c>
      <c r="F50" s="67"/>
    </row>
    <row r="51" spans="1:10" s="78" customFormat="1">
      <c r="A51" s="80"/>
      <c r="B51" s="81"/>
      <c r="C51" s="81"/>
      <c r="D51" s="81"/>
      <c r="E51" s="81"/>
      <c r="F51" s="82"/>
    </row>
    <row r="52" spans="1:10" s="78" customFormat="1" ht="15.75" thickBot="1">
      <c r="A52" s="80"/>
      <c r="B52" s="81"/>
      <c r="C52" s="81"/>
      <c r="D52" s="81"/>
      <c r="E52" s="81"/>
      <c r="F52" s="82"/>
    </row>
    <row r="53" spans="1:10" ht="26.25" thickBot="1">
      <c r="A53" s="1" t="s">
        <v>0</v>
      </c>
      <c r="B53" s="1" t="s">
        <v>1</v>
      </c>
      <c r="C53" s="1" t="s">
        <v>2</v>
      </c>
      <c r="D53" s="1" t="s">
        <v>3</v>
      </c>
      <c r="E53" s="1" t="s">
        <v>4</v>
      </c>
      <c r="F53" s="1" t="s">
        <v>5</v>
      </c>
    </row>
    <row r="54" spans="1:10">
      <c r="A54" s="2" t="s">
        <v>6</v>
      </c>
      <c r="B54" s="3">
        <v>9414717.8699999992</v>
      </c>
      <c r="C54" s="3">
        <v>6951640.1600000001</v>
      </c>
      <c r="D54" s="3">
        <v>101056.29</v>
      </c>
      <c r="E54" s="3">
        <v>9515774.1600000001</v>
      </c>
      <c r="F54" s="4">
        <v>101.07</v>
      </c>
    </row>
    <row r="55" spans="1:10" ht="26.25">
      <c r="A55" s="5" t="s">
        <v>7</v>
      </c>
      <c r="B55" s="6">
        <v>9414717.8699999992</v>
      </c>
      <c r="C55" s="6">
        <v>6951640.1600000001</v>
      </c>
      <c r="D55" s="6">
        <v>101056.29</v>
      </c>
      <c r="E55" s="6">
        <v>9515774.1600000001</v>
      </c>
      <c r="F55" s="7">
        <v>101.07</v>
      </c>
    </row>
    <row r="56" spans="1:10" ht="26.25">
      <c r="A56" s="8" t="s">
        <v>8</v>
      </c>
      <c r="B56" s="9">
        <v>120000</v>
      </c>
      <c r="C56" s="9">
        <v>65814.759999999995</v>
      </c>
      <c r="D56" s="9">
        <v>8699.2900000000009</v>
      </c>
      <c r="E56" s="9">
        <v>128699.29</v>
      </c>
      <c r="F56" s="10">
        <v>107.25</v>
      </c>
    </row>
    <row r="57" spans="1:10" ht="26.25">
      <c r="A57" s="11" t="s">
        <v>9</v>
      </c>
      <c r="B57" s="12">
        <v>120000</v>
      </c>
      <c r="C57" s="12">
        <v>65814.759999999995</v>
      </c>
      <c r="D57" s="12">
        <v>8699.2900000000009</v>
      </c>
      <c r="E57" s="12">
        <v>128699.29</v>
      </c>
      <c r="F57" s="13">
        <v>107.25</v>
      </c>
    </row>
    <row r="58" spans="1:10">
      <c r="A58" s="14" t="s">
        <v>10</v>
      </c>
      <c r="B58" s="15">
        <v>120000</v>
      </c>
      <c r="C58" s="15">
        <v>65814.759999999995</v>
      </c>
      <c r="D58" s="15">
        <v>8699.2900000000009</v>
      </c>
      <c r="E58" s="15">
        <v>128699.29</v>
      </c>
      <c r="F58" s="16">
        <v>107.25</v>
      </c>
    </row>
    <row r="59" spans="1:10">
      <c r="A59" s="17" t="s">
        <v>11</v>
      </c>
      <c r="B59" s="18">
        <v>120000</v>
      </c>
      <c r="C59" s="18">
        <v>65814.759999999995</v>
      </c>
      <c r="D59" s="18">
        <v>8699.2900000000009</v>
      </c>
      <c r="E59" s="18">
        <v>128699.29</v>
      </c>
      <c r="F59" s="19">
        <v>107.25</v>
      </c>
    </row>
    <row r="60" spans="1:10">
      <c r="A60" s="20" t="s">
        <v>12</v>
      </c>
      <c r="B60" s="21">
        <v>2000</v>
      </c>
      <c r="C60" s="20"/>
      <c r="D60" s="21">
        <v>-2000</v>
      </c>
      <c r="E60" s="20"/>
      <c r="F60" s="20"/>
    </row>
    <row r="61" spans="1:10">
      <c r="A61" s="20" t="s">
        <v>13</v>
      </c>
      <c r="B61" s="21">
        <v>2000</v>
      </c>
      <c r="C61" s="22">
        <v>0</v>
      </c>
      <c r="D61" s="21">
        <v>-2000</v>
      </c>
      <c r="E61" s="22">
        <v>0</v>
      </c>
      <c r="F61" s="22">
        <v>0</v>
      </c>
    </row>
    <row r="62" spans="1:10">
      <c r="A62" s="20" t="s">
        <v>12</v>
      </c>
      <c r="B62" s="21">
        <v>2000</v>
      </c>
      <c r="C62" s="20"/>
      <c r="D62" s="21">
        <v>-2000</v>
      </c>
      <c r="E62" s="20"/>
      <c r="F62" s="20"/>
    </row>
    <row r="63" spans="1:10">
      <c r="A63" s="20" t="s">
        <v>14</v>
      </c>
      <c r="B63" s="21">
        <v>10000</v>
      </c>
      <c r="C63" s="21">
        <v>5800</v>
      </c>
      <c r="D63" s="22">
        <v>-200</v>
      </c>
      <c r="E63" s="21">
        <v>9800</v>
      </c>
      <c r="F63" s="22">
        <v>98</v>
      </c>
      <c r="J63" s="83"/>
    </row>
    <row r="64" spans="1:10">
      <c r="A64" s="20" t="s">
        <v>15</v>
      </c>
      <c r="B64" s="21">
        <v>10000</v>
      </c>
      <c r="C64" s="21">
        <v>5800</v>
      </c>
      <c r="D64" s="22">
        <v>-200</v>
      </c>
      <c r="E64" s="21">
        <v>9800</v>
      </c>
      <c r="F64" s="22">
        <v>98</v>
      </c>
    </row>
    <row r="65" spans="1:6">
      <c r="A65" s="20" t="s">
        <v>14</v>
      </c>
      <c r="B65" s="21">
        <v>10000</v>
      </c>
      <c r="C65" s="21">
        <v>5800</v>
      </c>
      <c r="D65" s="22">
        <v>-200</v>
      </c>
      <c r="E65" s="21">
        <v>9800</v>
      </c>
      <c r="F65" s="22">
        <v>98</v>
      </c>
    </row>
    <row r="66" spans="1:6">
      <c r="A66" s="20" t="s">
        <v>16</v>
      </c>
      <c r="B66" s="22">
        <v>330</v>
      </c>
      <c r="C66" s="20"/>
      <c r="D66" s="22">
        <v>-330</v>
      </c>
      <c r="E66" s="20"/>
      <c r="F66" s="20"/>
    </row>
    <row r="67" spans="1:6">
      <c r="A67" s="20" t="s">
        <v>17</v>
      </c>
      <c r="B67" s="22">
        <v>330</v>
      </c>
      <c r="C67" s="22">
        <v>0</v>
      </c>
      <c r="D67" s="22">
        <v>-330</v>
      </c>
      <c r="E67" s="22">
        <v>0</v>
      </c>
      <c r="F67" s="22">
        <v>0</v>
      </c>
    </row>
    <row r="68" spans="1:6">
      <c r="A68" s="20" t="s">
        <v>16</v>
      </c>
      <c r="B68" s="22">
        <v>330</v>
      </c>
      <c r="C68" s="20"/>
      <c r="D68" s="22">
        <v>-330</v>
      </c>
      <c r="E68" s="20"/>
      <c r="F68" s="20"/>
    </row>
    <row r="69" spans="1:6">
      <c r="A69" s="20" t="s">
        <v>18</v>
      </c>
      <c r="B69" s="21">
        <v>11000</v>
      </c>
      <c r="C69" s="21">
        <v>5020.46</v>
      </c>
      <c r="D69" s="21">
        <v>-1000</v>
      </c>
      <c r="E69" s="21">
        <v>11000</v>
      </c>
      <c r="F69" s="22">
        <v>90.91</v>
      </c>
    </row>
    <row r="70" spans="1:6">
      <c r="A70" s="20" t="s">
        <v>19</v>
      </c>
      <c r="B70" s="21">
        <v>11000</v>
      </c>
      <c r="C70" s="21">
        <v>5020.46</v>
      </c>
      <c r="D70" s="21">
        <v>-1000</v>
      </c>
      <c r="E70" s="21">
        <v>11000</v>
      </c>
      <c r="F70" s="22">
        <v>90.91</v>
      </c>
    </row>
    <row r="71" spans="1:6">
      <c r="A71" s="20" t="s">
        <v>18</v>
      </c>
      <c r="B71" s="21">
        <v>11000</v>
      </c>
      <c r="C71" s="21">
        <v>5020.46</v>
      </c>
      <c r="D71" s="21">
        <v>-1000</v>
      </c>
      <c r="E71" s="21">
        <v>11000</v>
      </c>
      <c r="F71" s="22">
        <v>90.91</v>
      </c>
    </row>
    <row r="72" spans="1:6">
      <c r="A72" s="20" t="s">
        <v>20</v>
      </c>
      <c r="B72" s="21">
        <v>22000</v>
      </c>
      <c r="C72" s="21">
        <v>21853.65</v>
      </c>
      <c r="D72" s="21">
        <v>16309.95</v>
      </c>
      <c r="E72" s="21">
        <v>41172.5</v>
      </c>
      <c r="F72" s="22">
        <v>174.14</v>
      </c>
    </row>
    <row r="73" spans="1:6">
      <c r="A73" s="20" t="s">
        <v>21</v>
      </c>
      <c r="B73" s="21">
        <v>22000</v>
      </c>
      <c r="C73" s="21">
        <v>21853.65</v>
      </c>
      <c r="D73" s="21">
        <v>16309.95</v>
      </c>
      <c r="E73" s="21">
        <v>41172.5</v>
      </c>
      <c r="F73" s="22">
        <v>174.14</v>
      </c>
    </row>
    <row r="74" spans="1:6">
      <c r="A74" s="20" t="s">
        <v>20</v>
      </c>
      <c r="B74" s="21">
        <v>22000</v>
      </c>
      <c r="C74" s="21">
        <v>21853.65</v>
      </c>
      <c r="D74" s="21">
        <v>16309.95</v>
      </c>
      <c r="E74" s="21">
        <v>41172.5</v>
      </c>
      <c r="F74" s="22">
        <v>174.14</v>
      </c>
    </row>
    <row r="75" spans="1:6">
      <c r="A75" s="20" t="s">
        <v>22</v>
      </c>
      <c r="B75" s="21">
        <v>32000</v>
      </c>
      <c r="C75" s="21">
        <v>17831.740000000002</v>
      </c>
      <c r="D75" s="21">
        <v>14000</v>
      </c>
      <c r="E75" s="21">
        <v>46000</v>
      </c>
      <c r="F75" s="22">
        <v>143.75</v>
      </c>
    </row>
    <row r="76" spans="1:6">
      <c r="A76" s="20" t="s">
        <v>23</v>
      </c>
      <c r="B76" s="21">
        <v>32000</v>
      </c>
      <c r="C76" s="21">
        <v>17831.740000000002</v>
      </c>
      <c r="D76" s="21">
        <v>14000</v>
      </c>
      <c r="E76" s="21">
        <v>46000</v>
      </c>
      <c r="F76" s="22">
        <v>143.75</v>
      </c>
    </row>
    <row r="77" spans="1:6">
      <c r="A77" s="20" t="s">
        <v>22</v>
      </c>
      <c r="B77" s="21">
        <v>32000</v>
      </c>
      <c r="C77" s="21">
        <v>17831.740000000002</v>
      </c>
      <c r="D77" s="21">
        <v>14000</v>
      </c>
      <c r="E77" s="21">
        <v>46000</v>
      </c>
      <c r="F77" s="22">
        <v>143.75</v>
      </c>
    </row>
    <row r="78" spans="1:6">
      <c r="A78" s="20" t="s">
        <v>24</v>
      </c>
      <c r="B78" s="21">
        <v>14000</v>
      </c>
      <c r="C78" s="21">
        <v>6727.61</v>
      </c>
      <c r="D78" s="21">
        <v>-3000</v>
      </c>
      <c r="E78" s="21">
        <v>9000</v>
      </c>
      <c r="F78" s="22">
        <v>78.569999999999993</v>
      </c>
    </row>
    <row r="79" spans="1:6">
      <c r="A79" s="20" t="s">
        <v>25</v>
      </c>
      <c r="B79" s="21">
        <v>14000</v>
      </c>
      <c r="C79" s="21">
        <v>6727.61</v>
      </c>
      <c r="D79" s="21">
        <v>-3000</v>
      </c>
      <c r="E79" s="21">
        <v>9000</v>
      </c>
      <c r="F79" s="22">
        <v>78.569999999999993</v>
      </c>
    </row>
    <row r="80" spans="1:6">
      <c r="A80" s="20" t="s">
        <v>24</v>
      </c>
      <c r="B80" s="21">
        <v>14000</v>
      </c>
      <c r="C80" s="21">
        <v>6727.61</v>
      </c>
      <c r="D80" s="21">
        <v>-3000</v>
      </c>
      <c r="E80" s="21">
        <v>9000</v>
      </c>
      <c r="F80" s="22">
        <v>78.569999999999993</v>
      </c>
    </row>
    <row r="81" spans="1:6">
      <c r="A81" s="20" t="s">
        <v>26</v>
      </c>
      <c r="B81" s="21">
        <v>2000</v>
      </c>
      <c r="C81" s="22">
        <v>9.56</v>
      </c>
      <c r="D81" s="20"/>
      <c r="E81" s="21">
        <v>1000</v>
      </c>
      <c r="F81" s="22">
        <v>100</v>
      </c>
    </row>
    <row r="82" spans="1:6">
      <c r="A82" s="20" t="s">
        <v>27</v>
      </c>
      <c r="B82" s="21">
        <v>2000</v>
      </c>
      <c r="C82" s="22">
        <v>9.56</v>
      </c>
      <c r="D82" s="22">
        <v>0</v>
      </c>
      <c r="E82" s="21">
        <v>1000</v>
      </c>
      <c r="F82" s="22">
        <v>100</v>
      </c>
    </row>
    <row r="83" spans="1:6">
      <c r="A83" s="20" t="s">
        <v>26</v>
      </c>
      <c r="B83" s="21">
        <v>2000</v>
      </c>
      <c r="C83" s="22">
        <v>9.56</v>
      </c>
      <c r="D83" s="20"/>
      <c r="E83" s="21">
        <v>1000</v>
      </c>
      <c r="F83" s="22">
        <v>100</v>
      </c>
    </row>
    <row r="84" spans="1:6" ht="26.25">
      <c r="A84" s="20" t="s">
        <v>28</v>
      </c>
      <c r="B84" s="21">
        <v>2000</v>
      </c>
      <c r="C84" s="21">
        <v>1137.45</v>
      </c>
      <c r="D84" s="20"/>
      <c r="E84" s="21">
        <v>1137.45</v>
      </c>
      <c r="F84" s="22">
        <v>100</v>
      </c>
    </row>
    <row r="85" spans="1:6" ht="26.25">
      <c r="A85" s="20" t="s">
        <v>29</v>
      </c>
      <c r="B85" s="21">
        <v>2000</v>
      </c>
      <c r="C85" s="21">
        <v>1137.45</v>
      </c>
      <c r="D85" s="22">
        <v>0</v>
      </c>
      <c r="E85" s="21">
        <v>1137.45</v>
      </c>
      <c r="F85" s="22">
        <v>100</v>
      </c>
    </row>
    <row r="86" spans="1:6" ht="26.25">
      <c r="A86" s="20" t="s">
        <v>28</v>
      </c>
      <c r="B86" s="21">
        <v>2000</v>
      </c>
      <c r="C86" s="21">
        <v>1137.45</v>
      </c>
      <c r="D86" s="20"/>
      <c r="E86" s="21">
        <v>1137.45</v>
      </c>
      <c r="F86" s="22">
        <v>100</v>
      </c>
    </row>
    <row r="87" spans="1:6">
      <c r="A87" s="20" t="s">
        <v>30</v>
      </c>
      <c r="B87" s="21">
        <v>23000</v>
      </c>
      <c r="C87" s="21">
        <v>7434.29</v>
      </c>
      <c r="D87" s="21">
        <v>-14410.66</v>
      </c>
      <c r="E87" s="21">
        <v>8589.34</v>
      </c>
      <c r="F87" s="22">
        <v>37.340000000000003</v>
      </c>
    </row>
    <row r="88" spans="1:6">
      <c r="A88" s="20" t="s">
        <v>31</v>
      </c>
      <c r="B88" s="21">
        <v>23000</v>
      </c>
      <c r="C88" s="21">
        <v>7434.29</v>
      </c>
      <c r="D88" s="21">
        <v>-14410.66</v>
      </c>
      <c r="E88" s="21">
        <v>8589.34</v>
      </c>
      <c r="F88" s="22">
        <v>37.340000000000003</v>
      </c>
    </row>
    <row r="89" spans="1:6">
      <c r="A89" s="20" t="s">
        <v>30</v>
      </c>
      <c r="B89" s="21">
        <v>23000</v>
      </c>
      <c r="C89" s="21">
        <v>7434.29</v>
      </c>
      <c r="D89" s="21">
        <v>-14410.66</v>
      </c>
      <c r="E89" s="21">
        <v>8589.34</v>
      </c>
      <c r="F89" s="22">
        <v>37.340000000000003</v>
      </c>
    </row>
    <row r="90" spans="1:6" ht="26.25">
      <c r="A90" s="20" t="s">
        <v>32</v>
      </c>
      <c r="B90" s="21">
        <v>1670</v>
      </c>
      <c r="C90" s="20"/>
      <c r="D90" s="22">
        <v>-670</v>
      </c>
      <c r="E90" s="21">
        <v>1000</v>
      </c>
      <c r="F90" s="22">
        <v>59.88</v>
      </c>
    </row>
    <row r="91" spans="1:6" ht="26.25">
      <c r="A91" s="20" t="s">
        <v>33</v>
      </c>
      <c r="B91" s="21">
        <v>1670</v>
      </c>
      <c r="C91" s="22">
        <v>0</v>
      </c>
      <c r="D91" s="22">
        <v>-670</v>
      </c>
      <c r="E91" s="21">
        <v>1000</v>
      </c>
      <c r="F91" s="22">
        <v>59.88</v>
      </c>
    </row>
    <row r="92" spans="1:6" ht="26.25">
      <c r="A92" s="20" t="s">
        <v>32</v>
      </c>
      <c r="B92" s="21">
        <v>1670</v>
      </c>
      <c r="C92" s="20"/>
      <c r="D92" s="22">
        <v>-670</v>
      </c>
      <c r="E92" s="21">
        <v>1000</v>
      </c>
      <c r="F92" s="22">
        <v>59.88</v>
      </c>
    </row>
    <row r="93" spans="1:6" ht="26.25">
      <c r="A93" s="8" t="s">
        <v>34</v>
      </c>
      <c r="B93" s="9">
        <v>1169717.8700000001</v>
      </c>
      <c r="C93" s="9">
        <v>233646.16</v>
      </c>
      <c r="D93" s="9">
        <v>-85643</v>
      </c>
      <c r="E93" s="9">
        <v>1084074.8700000001</v>
      </c>
      <c r="F93" s="10">
        <v>92.68</v>
      </c>
    </row>
    <row r="94" spans="1:6" ht="26.25">
      <c r="A94" s="11" t="s">
        <v>35</v>
      </c>
      <c r="B94" s="12">
        <v>237506.12</v>
      </c>
      <c r="C94" s="13">
        <v>0</v>
      </c>
      <c r="D94" s="13">
        <v>-300</v>
      </c>
      <c r="E94" s="12">
        <v>237206.12</v>
      </c>
      <c r="F94" s="13">
        <v>99.87</v>
      </c>
    </row>
    <row r="95" spans="1:6">
      <c r="A95" s="14" t="s">
        <v>10</v>
      </c>
      <c r="B95" s="15">
        <v>237506.12</v>
      </c>
      <c r="C95" s="16">
        <v>0</v>
      </c>
      <c r="D95" s="16">
        <v>-300</v>
      </c>
      <c r="E95" s="15">
        <v>237206.12</v>
      </c>
      <c r="F95" s="16">
        <v>99.87</v>
      </c>
    </row>
    <row r="96" spans="1:6">
      <c r="A96" s="20" t="s">
        <v>36</v>
      </c>
      <c r="B96" s="21">
        <v>237506.12</v>
      </c>
      <c r="C96" s="20"/>
      <c r="D96" s="22">
        <v>-300</v>
      </c>
      <c r="E96" s="21">
        <v>237206.12</v>
      </c>
      <c r="F96" s="22">
        <v>99.87</v>
      </c>
    </row>
    <row r="97" spans="1:6">
      <c r="A97" s="20" t="s">
        <v>37</v>
      </c>
      <c r="B97" s="21">
        <v>237506.12</v>
      </c>
      <c r="C97" s="20"/>
      <c r="D97" s="22">
        <v>-300</v>
      </c>
      <c r="E97" s="21">
        <v>237206.12</v>
      </c>
      <c r="F97" s="22">
        <v>99.87</v>
      </c>
    </row>
    <row r="98" spans="1:6" ht="26.25">
      <c r="A98" s="17" t="s">
        <v>38</v>
      </c>
      <c r="B98" s="18">
        <v>237506.12</v>
      </c>
      <c r="C98" s="19">
        <v>0</v>
      </c>
      <c r="D98" s="19">
        <v>-300</v>
      </c>
      <c r="E98" s="18">
        <v>237206.12</v>
      </c>
      <c r="F98" s="19">
        <v>99.87</v>
      </c>
    </row>
    <row r="99" spans="1:6">
      <c r="A99" s="20" t="s">
        <v>30</v>
      </c>
      <c r="B99" s="21">
        <v>1100</v>
      </c>
      <c r="C99" s="20"/>
      <c r="D99" s="22">
        <v>-300</v>
      </c>
      <c r="E99" s="22">
        <v>800</v>
      </c>
      <c r="F99" s="22">
        <v>72.73</v>
      </c>
    </row>
    <row r="100" spans="1:6">
      <c r="A100" s="20" t="s">
        <v>39</v>
      </c>
      <c r="B100" s="21">
        <v>1100</v>
      </c>
      <c r="C100" s="22">
        <v>0</v>
      </c>
      <c r="D100" s="22">
        <v>-300</v>
      </c>
      <c r="E100" s="22">
        <v>800</v>
      </c>
      <c r="F100" s="22">
        <v>72.73</v>
      </c>
    </row>
    <row r="101" spans="1:6">
      <c r="A101" s="20" t="s">
        <v>30</v>
      </c>
      <c r="B101" s="21">
        <v>1100</v>
      </c>
      <c r="C101" s="20"/>
      <c r="D101" s="22">
        <v>-300</v>
      </c>
      <c r="E101" s="22">
        <v>800</v>
      </c>
      <c r="F101" s="22">
        <v>72.73</v>
      </c>
    </row>
    <row r="102" spans="1:6">
      <c r="A102" s="20" t="s">
        <v>40</v>
      </c>
      <c r="B102" s="21">
        <v>236406.12</v>
      </c>
      <c r="C102" s="20"/>
      <c r="D102" s="20"/>
      <c r="E102" s="21">
        <v>236406.12</v>
      </c>
      <c r="F102" s="22">
        <v>100</v>
      </c>
    </row>
    <row r="103" spans="1:6" ht="26.25">
      <c r="A103" s="20" t="s">
        <v>41</v>
      </c>
      <c r="B103" s="21">
        <v>236406.12</v>
      </c>
      <c r="C103" s="22">
        <v>0</v>
      </c>
      <c r="D103" s="22">
        <v>0</v>
      </c>
      <c r="E103" s="21">
        <v>236406.12</v>
      </c>
      <c r="F103" s="22">
        <v>100</v>
      </c>
    </row>
    <row r="104" spans="1:6">
      <c r="A104" s="20" t="s">
        <v>40</v>
      </c>
      <c r="B104" s="21">
        <v>236406.12</v>
      </c>
      <c r="C104" s="20"/>
      <c r="D104" s="20"/>
      <c r="E104" s="21">
        <v>236406.12</v>
      </c>
      <c r="F104" s="22">
        <v>100</v>
      </c>
    </row>
    <row r="105" spans="1:6" ht="26.25">
      <c r="A105" s="11" t="s">
        <v>42</v>
      </c>
      <c r="B105" s="12">
        <v>58000</v>
      </c>
      <c r="C105" s="12">
        <v>13617.84</v>
      </c>
      <c r="D105" s="12">
        <v>-27000</v>
      </c>
      <c r="E105" s="12">
        <v>31000</v>
      </c>
      <c r="F105" s="13">
        <v>53.45</v>
      </c>
    </row>
    <row r="106" spans="1:6">
      <c r="A106" s="14" t="s">
        <v>10</v>
      </c>
      <c r="B106" s="15">
        <v>58000</v>
      </c>
      <c r="C106" s="15">
        <v>13617.84</v>
      </c>
      <c r="D106" s="15">
        <v>-27000</v>
      </c>
      <c r="E106" s="15">
        <v>31000</v>
      </c>
      <c r="F106" s="16">
        <v>53.45</v>
      </c>
    </row>
    <row r="107" spans="1:6">
      <c r="A107" s="20" t="s">
        <v>43</v>
      </c>
      <c r="B107" s="21">
        <v>58000</v>
      </c>
      <c r="C107" s="21">
        <v>13617.84</v>
      </c>
      <c r="D107" s="21">
        <v>-27000</v>
      </c>
      <c r="E107" s="21">
        <v>31000</v>
      </c>
      <c r="F107" s="22">
        <v>53.45</v>
      </c>
    </row>
    <row r="108" spans="1:6">
      <c r="A108" s="20" t="s">
        <v>44</v>
      </c>
      <c r="B108" s="21">
        <v>58000</v>
      </c>
      <c r="C108" s="21">
        <v>13617.84</v>
      </c>
      <c r="D108" s="21">
        <v>-27000</v>
      </c>
      <c r="E108" s="21">
        <v>31000</v>
      </c>
      <c r="F108" s="22">
        <v>53.45</v>
      </c>
    </row>
    <row r="109" spans="1:6">
      <c r="A109" s="17" t="s">
        <v>45</v>
      </c>
      <c r="B109" s="18">
        <v>58000</v>
      </c>
      <c r="C109" s="18">
        <v>13617.84</v>
      </c>
      <c r="D109" s="18">
        <v>-27000</v>
      </c>
      <c r="E109" s="18">
        <v>31000</v>
      </c>
      <c r="F109" s="19">
        <v>53.45</v>
      </c>
    </row>
    <row r="110" spans="1:6">
      <c r="A110" s="20" t="s">
        <v>18</v>
      </c>
      <c r="B110" s="21">
        <v>2000</v>
      </c>
      <c r="C110" s="21">
        <v>2000</v>
      </c>
      <c r="D110" s="20"/>
      <c r="E110" s="21">
        <v>2000</v>
      </c>
      <c r="F110" s="22">
        <v>100</v>
      </c>
    </row>
    <row r="111" spans="1:6">
      <c r="A111" s="20" t="s">
        <v>46</v>
      </c>
      <c r="B111" s="21">
        <v>2000</v>
      </c>
      <c r="C111" s="21">
        <v>2000</v>
      </c>
      <c r="D111" s="22">
        <v>0</v>
      </c>
      <c r="E111" s="21">
        <v>2000</v>
      </c>
      <c r="F111" s="22">
        <v>100</v>
      </c>
    </row>
    <row r="112" spans="1:6">
      <c r="A112" s="20" t="s">
        <v>18</v>
      </c>
      <c r="B112" s="21">
        <v>2000</v>
      </c>
      <c r="C112" s="21">
        <v>2000</v>
      </c>
      <c r="D112" s="20"/>
      <c r="E112" s="21">
        <v>2000</v>
      </c>
      <c r="F112" s="22">
        <v>100</v>
      </c>
    </row>
    <row r="113" spans="1:6">
      <c r="A113" s="20" t="s">
        <v>20</v>
      </c>
      <c r="B113" s="21">
        <v>15000</v>
      </c>
      <c r="C113" s="21">
        <v>5728.18</v>
      </c>
      <c r="D113" s="21">
        <v>-3000</v>
      </c>
      <c r="E113" s="21">
        <v>12000</v>
      </c>
      <c r="F113" s="22">
        <v>80</v>
      </c>
    </row>
    <row r="114" spans="1:6">
      <c r="A114" s="20" t="s">
        <v>47</v>
      </c>
      <c r="B114" s="21">
        <v>15000</v>
      </c>
      <c r="C114" s="21">
        <v>5728.18</v>
      </c>
      <c r="D114" s="21">
        <v>-3000</v>
      </c>
      <c r="E114" s="21">
        <v>12000</v>
      </c>
      <c r="F114" s="22">
        <v>80</v>
      </c>
    </row>
    <row r="115" spans="1:6">
      <c r="A115" s="20" t="s">
        <v>20</v>
      </c>
      <c r="B115" s="21">
        <v>15000</v>
      </c>
      <c r="C115" s="21">
        <v>5728.18</v>
      </c>
      <c r="D115" s="21">
        <v>-3000</v>
      </c>
      <c r="E115" s="21">
        <v>12000</v>
      </c>
      <c r="F115" s="22">
        <v>80</v>
      </c>
    </row>
    <row r="116" spans="1:6">
      <c r="A116" s="20" t="s">
        <v>22</v>
      </c>
      <c r="B116" s="21">
        <v>2000</v>
      </c>
      <c r="C116" s="20"/>
      <c r="D116" s="21">
        <v>-2000</v>
      </c>
      <c r="E116" s="20"/>
      <c r="F116" s="20"/>
    </row>
    <row r="117" spans="1:6">
      <c r="A117" s="20" t="s">
        <v>48</v>
      </c>
      <c r="B117" s="21">
        <v>2000</v>
      </c>
      <c r="C117" s="22">
        <v>0</v>
      </c>
      <c r="D117" s="21">
        <v>-2000</v>
      </c>
      <c r="E117" s="22">
        <v>0</v>
      </c>
      <c r="F117" s="22">
        <v>0</v>
      </c>
    </row>
    <row r="118" spans="1:6">
      <c r="A118" s="20" t="s">
        <v>22</v>
      </c>
      <c r="B118" s="21">
        <v>2000</v>
      </c>
      <c r="C118" s="20"/>
      <c r="D118" s="21">
        <v>-2000</v>
      </c>
      <c r="E118" s="20"/>
      <c r="F118" s="20"/>
    </row>
    <row r="119" spans="1:6">
      <c r="A119" s="20" t="s">
        <v>24</v>
      </c>
      <c r="B119" s="21">
        <v>2000</v>
      </c>
      <c r="C119" s="22">
        <v>889.66</v>
      </c>
      <c r="D119" s="21">
        <v>-1000</v>
      </c>
      <c r="E119" s="21">
        <v>1000</v>
      </c>
      <c r="F119" s="22">
        <v>50</v>
      </c>
    </row>
    <row r="120" spans="1:6">
      <c r="A120" s="20" t="s">
        <v>49</v>
      </c>
      <c r="B120" s="21">
        <v>2000</v>
      </c>
      <c r="C120" s="22">
        <v>889.66</v>
      </c>
      <c r="D120" s="21">
        <v>-1000</v>
      </c>
      <c r="E120" s="21">
        <v>1000</v>
      </c>
      <c r="F120" s="22">
        <v>50</v>
      </c>
    </row>
    <row r="121" spans="1:6">
      <c r="A121" s="20" t="s">
        <v>24</v>
      </c>
      <c r="B121" s="21">
        <v>2000</v>
      </c>
      <c r="C121" s="22">
        <v>889.66</v>
      </c>
      <c r="D121" s="21">
        <v>-1000</v>
      </c>
      <c r="E121" s="21">
        <v>1000</v>
      </c>
      <c r="F121" s="22">
        <v>50</v>
      </c>
    </row>
    <row r="122" spans="1:6" ht="26.25">
      <c r="A122" s="20" t="s">
        <v>28</v>
      </c>
      <c r="B122" s="21">
        <v>5000</v>
      </c>
      <c r="C122" s="21">
        <v>5000</v>
      </c>
      <c r="D122" s="20"/>
      <c r="E122" s="21">
        <v>5000</v>
      </c>
      <c r="F122" s="22">
        <v>100</v>
      </c>
    </row>
    <row r="123" spans="1:6" ht="26.25">
      <c r="A123" s="20" t="s">
        <v>50</v>
      </c>
      <c r="B123" s="21">
        <v>5000</v>
      </c>
      <c r="C123" s="21">
        <v>5000</v>
      </c>
      <c r="D123" s="22">
        <v>0</v>
      </c>
      <c r="E123" s="21">
        <v>5000</v>
      </c>
      <c r="F123" s="22">
        <v>100</v>
      </c>
    </row>
    <row r="124" spans="1:6" ht="26.25">
      <c r="A124" s="20" t="s">
        <v>28</v>
      </c>
      <c r="B124" s="21">
        <v>5000</v>
      </c>
      <c r="C124" s="21">
        <v>5000</v>
      </c>
      <c r="D124" s="20"/>
      <c r="E124" s="21">
        <v>5000</v>
      </c>
      <c r="F124" s="22">
        <v>100</v>
      </c>
    </row>
    <row r="125" spans="1:6">
      <c r="A125" s="20" t="s">
        <v>30</v>
      </c>
      <c r="B125" s="21">
        <v>30000</v>
      </c>
      <c r="C125" s="20"/>
      <c r="D125" s="21">
        <v>-20000</v>
      </c>
      <c r="E125" s="21">
        <v>10000</v>
      </c>
      <c r="F125" s="22">
        <v>33.33</v>
      </c>
    </row>
    <row r="126" spans="1:6">
      <c r="A126" s="20" t="s">
        <v>51</v>
      </c>
      <c r="B126" s="21">
        <v>30000</v>
      </c>
      <c r="C126" s="22">
        <v>0</v>
      </c>
      <c r="D126" s="21">
        <v>-20000</v>
      </c>
      <c r="E126" s="21">
        <v>10000</v>
      </c>
      <c r="F126" s="22">
        <v>33.33</v>
      </c>
    </row>
    <row r="127" spans="1:6">
      <c r="A127" s="20" t="s">
        <v>30</v>
      </c>
      <c r="B127" s="21">
        <v>30000</v>
      </c>
      <c r="C127" s="20"/>
      <c r="D127" s="21">
        <v>-20000</v>
      </c>
      <c r="E127" s="21">
        <v>10000</v>
      </c>
      <c r="F127" s="22">
        <v>33.33</v>
      </c>
    </row>
    <row r="128" spans="1:6" ht="26.25">
      <c r="A128" s="20" t="s">
        <v>32</v>
      </c>
      <c r="B128" s="21">
        <v>2000</v>
      </c>
      <c r="C128" s="20"/>
      <c r="D128" s="21">
        <v>-1000</v>
      </c>
      <c r="E128" s="21">
        <v>1000</v>
      </c>
      <c r="F128" s="22">
        <v>50</v>
      </c>
    </row>
    <row r="129" spans="1:6" ht="26.25">
      <c r="A129" s="20" t="s">
        <v>52</v>
      </c>
      <c r="B129" s="21">
        <v>2000</v>
      </c>
      <c r="C129" s="22">
        <v>0</v>
      </c>
      <c r="D129" s="21">
        <v>-1000</v>
      </c>
      <c r="E129" s="21">
        <v>1000</v>
      </c>
      <c r="F129" s="22">
        <v>50</v>
      </c>
    </row>
    <row r="130" spans="1:6" ht="26.25">
      <c r="A130" s="20" t="s">
        <v>32</v>
      </c>
      <c r="B130" s="21">
        <v>2000</v>
      </c>
      <c r="C130" s="20"/>
      <c r="D130" s="21">
        <v>-1000</v>
      </c>
      <c r="E130" s="21">
        <v>1000</v>
      </c>
      <c r="F130" s="22">
        <v>50</v>
      </c>
    </row>
    <row r="131" spans="1:6" ht="26.25">
      <c r="A131" s="11" t="s">
        <v>53</v>
      </c>
      <c r="B131" s="12">
        <v>45665.07</v>
      </c>
      <c r="C131" s="12">
        <v>28454.91</v>
      </c>
      <c r="D131" s="12">
        <v>-16500</v>
      </c>
      <c r="E131" s="12">
        <v>29165.07</v>
      </c>
      <c r="F131" s="13">
        <v>63.87</v>
      </c>
    </row>
    <row r="132" spans="1:6">
      <c r="A132" s="14" t="s">
        <v>10</v>
      </c>
      <c r="B132" s="15">
        <v>45665.07</v>
      </c>
      <c r="C132" s="15">
        <v>28454.91</v>
      </c>
      <c r="D132" s="15">
        <v>-16500</v>
      </c>
      <c r="E132" s="15">
        <v>29165.07</v>
      </c>
      <c r="F132" s="16">
        <v>63.87</v>
      </c>
    </row>
    <row r="133" spans="1:6">
      <c r="A133" s="20" t="s">
        <v>54</v>
      </c>
      <c r="B133" s="21">
        <v>45665.07</v>
      </c>
      <c r="C133" s="21">
        <v>28454.91</v>
      </c>
      <c r="D133" s="21">
        <v>-16500</v>
      </c>
      <c r="E133" s="21">
        <v>29165.07</v>
      </c>
      <c r="F133" s="22">
        <v>63.87</v>
      </c>
    </row>
    <row r="134" spans="1:6" ht="26.25">
      <c r="A134" s="17" t="s">
        <v>55</v>
      </c>
      <c r="B134" s="18">
        <v>45665.07</v>
      </c>
      <c r="C134" s="18">
        <v>28454.91</v>
      </c>
      <c r="D134" s="18">
        <v>-16500</v>
      </c>
      <c r="E134" s="18">
        <v>29165.07</v>
      </c>
      <c r="F134" s="19">
        <v>63.87</v>
      </c>
    </row>
    <row r="135" spans="1:6">
      <c r="A135" s="20" t="s">
        <v>20</v>
      </c>
      <c r="B135" s="21">
        <v>10000</v>
      </c>
      <c r="C135" s="21">
        <v>7284.91</v>
      </c>
      <c r="D135" s="21">
        <v>-2700</v>
      </c>
      <c r="E135" s="21">
        <v>7300</v>
      </c>
      <c r="F135" s="22">
        <v>73</v>
      </c>
    </row>
    <row r="136" spans="1:6">
      <c r="A136" s="20" t="s">
        <v>56</v>
      </c>
      <c r="B136" s="21">
        <v>10000</v>
      </c>
      <c r="C136" s="21">
        <v>7284.91</v>
      </c>
      <c r="D136" s="21">
        <v>-2700</v>
      </c>
      <c r="E136" s="21">
        <v>7300</v>
      </c>
      <c r="F136" s="22">
        <v>73</v>
      </c>
    </row>
    <row r="137" spans="1:6">
      <c r="A137" s="20" t="s">
        <v>20</v>
      </c>
      <c r="B137" s="21">
        <v>10000</v>
      </c>
      <c r="C137" s="21">
        <v>7284.91</v>
      </c>
      <c r="D137" s="21">
        <v>-2700</v>
      </c>
      <c r="E137" s="21">
        <v>7300</v>
      </c>
      <c r="F137" s="22">
        <v>73</v>
      </c>
    </row>
    <row r="138" spans="1:6">
      <c r="A138" s="20" t="s">
        <v>22</v>
      </c>
      <c r="B138" s="21">
        <v>20000</v>
      </c>
      <c r="C138" s="21">
        <v>10100</v>
      </c>
      <c r="D138" s="21">
        <v>-9900</v>
      </c>
      <c r="E138" s="21">
        <v>10100</v>
      </c>
      <c r="F138" s="22">
        <v>50.5</v>
      </c>
    </row>
    <row r="139" spans="1:6">
      <c r="A139" s="20" t="s">
        <v>57</v>
      </c>
      <c r="B139" s="21">
        <v>20000</v>
      </c>
      <c r="C139" s="21">
        <v>10100</v>
      </c>
      <c r="D139" s="21">
        <v>-9900</v>
      </c>
      <c r="E139" s="21">
        <v>10100</v>
      </c>
      <c r="F139" s="22">
        <v>50.5</v>
      </c>
    </row>
    <row r="140" spans="1:6">
      <c r="A140" s="20" t="s">
        <v>22</v>
      </c>
      <c r="B140" s="21">
        <v>20000</v>
      </c>
      <c r="C140" s="21">
        <v>10100</v>
      </c>
      <c r="D140" s="21">
        <v>-9900</v>
      </c>
      <c r="E140" s="21">
        <v>10100</v>
      </c>
      <c r="F140" s="22">
        <v>50.5</v>
      </c>
    </row>
    <row r="141" spans="1:6">
      <c r="A141" s="20" t="s">
        <v>24</v>
      </c>
      <c r="B141" s="21">
        <v>15000</v>
      </c>
      <c r="C141" s="21">
        <v>11070</v>
      </c>
      <c r="D141" s="21">
        <v>-3900</v>
      </c>
      <c r="E141" s="21">
        <v>11100</v>
      </c>
      <c r="F141" s="22">
        <v>74</v>
      </c>
    </row>
    <row r="142" spans="1:6">
      <c r="A142" s="20" t="s">
        <v>58</v>
      </c>
      <c r="B142" s="21">
        <v>15000</v>
      </c>
      <c r="C142" s="21">
        <v>11070</v>
      </c>
      <c r="D142" s="21">
        <v>-3900</v>
      </c>
      <c r="E142" s="21">
        <v>11100</v>
      </c>
      <c r="F142" s="22">
        <v>74</v>
      </c>
    </row>
    <row r="143" spans="1:6">
      <c r="A143" s="20" t="s">
        <v>24</v>
      </c>
      <c r="B143" s="21">
        <v>15000</v>
      </c>
      <c r="C143" s="21">
        <v>11070</v>
      </c>
      <c r="D143" s="21">
        <v>-3900</v>
      </c>
      <c r="E143" s="21">
        <v>11100</v>
      </c>
      <c r="F143" s="22">
        <v>74</v>
      </c>
    </row>
    <row r="144" spans="1:6" ht="26.25">
      <c r="A144" s="20" t="s">
        <v>28</v>
      </c>
      <c r="B144" s="22">
        <v>665.07</v>
      </c>
      <c r="C144" s="20"/>
      <c r="D144" s="20"/>
      <c r="E144" s="22">
        <v>665.07</v>
      </c>
      <c r="F144" s="22">
        <v>100</v>
      </c>
    </row>
    <row r="145" spans="1:6" ht="26.25">
      <c r="A145" s="20" t="s">
        <v>59</v>
      </c>
      <c r="B145" s="22">
        <v>665.07</v>
      </c>
      <c r="C145" s="22">
        <v>0</v>
      </c>
      <c r="D145" s="22">
        <v>0</v>
      </c>
      <c r="E145" s="22">
        <v>665.07</v>
      </c>
      <c r="F145" s="22">
        <v>100</v>
      </c>
    </row>
    <row r="146" spans="1:6" ht="26.25">
      <c r="A146" s="20" t="s">
        <v>28</v>
      </c>
      <c r="B146" s="22">
        <v>665.07</v>
      </c>
      <c r="C146" s="20"/>
      <c r="D146" s="20"/>
      <c r="E146" s="22">
        <v>665.07</v>
      </c>
      <c r="F146" s="22">
        <v>100</v>
      </c>
    </row>
    <row r="147" spans="1:6" ht="26.25">
      <c r="A147" s="11" t="s">
        <v>60</v>
      </c>
      <c r="B147" s="12">
        <v>199800</v>
      </c>
      <c r="C147" s="12">
        <v>123543.77</v>
      </c>
      <c r="D147" s="12">
        <v>-41800</v>
      </c>
      <c r="E147" s="12">
        <v>158000</v>
      </c>
      <c r="F147" s="13">
        <v>79.08</v>
      </c>
    </row>
    <row r="148" spans="1:6">
      <c r="A148" s="14" t="s">
        <v>10</v>
      </c>
      <c r="B148" s="15">
        <v>199800</v>
      </c>
      <c r="C148" s="15">
        <v>123543.77</v>
      </c>
      <c r="D148" s="15">
        <v>-41800</v>
      </c>
      <c r="E148" s="15">
        <v>158000</v>
      </c>
      <c r="F148" s="16">
        <v>79.08</v>
      </c>
    </row>
    <row r="149" spans="1:6">
      <c r="A149" s="20" t="s">
        <v>61</v>
      </c>
      <c r="B149" s="21">
        <v>199800</v>
      </c>
      <c r="C149" s="21">
        <v>123543.77</v>
      </c>
      <c r="D149" s="21">
        <v>-41800</v>
      </c>
      <c r="E149" s="21">
        <v>158000</v>
      </c>
      <c r="F149" s="22">
        <v>79.08</v>
      </c>
    </row>
    <row r="150" spans="1:6" ht="26.25">
      <c r="A150" s="17" t="s">
        <v>62</v>
      </c>
      <c r="B150" s="18">
        <v>199800</v>
      </c>
      <c r="C150" s="18">
        <v>123543.77</v>
      </c>
      <c r="D150" s="18">
        <v>-41800</v>
      </c>
      <c r="E150" s="18">
        <v>158000</v>
      </c>
      <c r="F150" s="19">
        <v>79.08</v>
      </c>
    </row>
    <row r="151" spans="1:6">
      <c r="A151" s="20" t="s">
        <v>12</v>
      </c>
      <c r="B151" s="21">
        <v>7700</v>
      </c>
      <c r="C151" s="20"/>
      <c r="D151" s="21">
        <v>-7700</v>
      </c>
      <c r="E151" s="20"/>
      <c r="F151" s="20"/>
    </row>
    <row r="152" spans="1:6">
      <c r="A152" s="20" t="s">
        <v>63</v>
      </c>
      <c r="B152" s="21">
        <v>7700</v>
      </c>
      <c r="C152" s="22">
        <v>0</v>
      </c>
      <c r="D152" s="21">
        <v>-7700</v>
      </c>
      <c r="E152" s="22">
        <v>0</v>
      </c>
      <c r="F152" s="22">
        <v>0</v>
      </c>
    </row>
    <row r="153" spans="1:6">
      <c r="A153" s="20" t="s">
        <v>12</v>
      </c>
      <c r="B153" s="21">
        <v>7700</v>
      </c>
      <c r="C153" s="20"/>
      <c r="D153" s="21">
        <v>-7700</v>
      </c>
      <c r="E153" s="20"/>
      <c r="F153" s="20"/>
    </row>
    <row r="154" spans="1:6">
      <c r="A154" s="20" t="s">
        <v>14</v>
      </c>
      <c r="B154" s="21">
        <v>13000</v>
      </c>
      <c r="C154" s="21">
        <v>10168.5</v>
      </c>
      <c r="D154" s="21">
        <v>-1500</v>
      </c>
      <c r="E154" s="21">
        <v>11500</v>
      </c>
      <c r="F154" s="22">
        <v>88.46</v>
      </c>
    </row>
    <row r="155" spans="1:6">
      <c r="A155" s="20" t="s">
        <v>64</v>
      </c>
      <c r="B155" s="21">
        <v>13000</v>
      </c>
      <c r="C155" s="21">
        <v>10168.5</v>
      </c>
      <c r="D155" s="21">
        <v>-1500</v>
      </c>
      <c r="E155" s="21">
        <v>11500</v>
      </c>
      <c r="F155" s="22">
        <v>88.46</v>
      </c>
    </row>
    <row r="156" spans="1:6">
      <c r="A156" s="20" t="s">
        <v>14</v>
      </c>
      <c r="B156" s="21">
        <v>13000</v>
      </c>
      <c r="C156" s="21">
        <v>10168.5</v>
      </c>
      <c r="D156" s="21">
        <v>-1500</v>
      </c>
      <c r="E156" s="21">
        <v>11500</v>
      </c>
      <c r="F156" s="22">
        <v>88.46</v>
      </c>
    </row>
    <row r="157" spans="1:6">
      <c r="A157" s="20" t="s">
        <v>16</v>
      </c>
      <c r="B157" s="21">
        <v>1600</v>
      </c>
      <c r="C157" s="20"/>
      <c r="D157" s="21">
        <v>-1600</v>
      </c>
      <c r="E157" s="20"/>
      <c r="F157" s="20"/>
    </row>
    <row r="158" spans="1:6">
      <c r="A158" s="20" t="s">
        <v>65</v>
      </c>
      <c r="B158" s="21">
        <v>1600</v>
      </c>
      <c r="C158" s="22">
        <v>0</v>
      </c>
      <c r="D158" s="21">
        <v>-1600</v>
      </c>
      <c r="E158" s="22">
        <v>0</v>
      </c>
      <c r="F158" s="22">
        <v>0</v>
      </c>
    </row>
    <row r="159" spans="1:6">
      <c r="A159" s="20" t="s">
        <v>16</v>
      </c>
      <c r="B159" s="21">
        <v>1600</v>
      </c>
      <c r="C159" s="20"/>
      <c r="D159" s="21">
        <v>-1600</v>
      </c>
      <c r="E159" s="20"/>
      <c r="F159" s="20"/>
    </row>
    <row r="160" spans="1:6">
      <c r="A160" s="20" t="s">
        <v>18</v>
      </c>
      <c r="B160" s="21">
        <v>5000</v>
      </c>
      <c r="C160" s="21">
        <v>3944</v>
      </c>
      <c r="D160" s="20"/>
      <c r="E160" s="21">
        <v>5000</v>
      </c>
      <c r="F160" s="22">
        <v>100</v>
      </c>
    </row>
    <row r="161" spans="1:6">
      <c r="A161" s="20" t="s">
        <v>66</v>
      </c>
      <c r="B161" s="21">
        <v>5000</v>
      </c>
      <c r="C161" s="21">
        <v>3944</v>
      </c>
      <c r="D161" s="22">
        <v>0</v>
      </c>
      <c r="E161" s="21">
        <v>5000</v>
      </c>
      <c r="F161" s="22">
        <v>100</v>
      </c>
    </row>
    <row r="162" spans="1:6">
      <c r="A162" s="20" t="s">
        <v>18</v>
      </c>
      <c r="B162" s="21">
        <v>5000</v>
      </c>
      <c r="C162" s="21">
        <v>3944</v>
      </c>
      <c r="D162" s="20"/>
      <c r="E162" s="21">
        <v>5000</v>
      </c>
      <c r="F162" s="22">
        <v>100</v>
      </c>
    </row>
    <row r="163" spans="1:6">
      <c r="A163" s="20" t="s">
        <v>20</v>
      </c>
      <c r="B163" s="21">
        <v>2500</v>
      </c>
      <c r="C163" s="21">
        <v>2436.38</v>
      </c>
      <c r="D163" s="20"/>
      <c r="E163" s="21">
        <v>2500</v>
      </c>
      <c r="F163" s="22">
        <v>100</v>
      </c>
    </row>
    <row r="164" spans="1:6">
      <c r="A164" s="20" t="s">
        <v>67</v>
      </c>
      <c r="B164" s="21">
        <v>2500</v>
      </c>
      <c r="C164" s="21">
        <v>2436.38</v>
      </c>
      <c r="D164" s="22">
        <v>0</v>
      </c>
      <c r="E164" s="21">
        <v>2500</v>
      </c>
      <c r="F164" s="22">
        <v>100</v>
      </c>
    </row>
    <row r="165" spans="1:6">
      <c r="A165" s="20" t="s">
        <v>20</v>
      </c>
      <c r="B165" s="21">
        <v>2500</v>
      </c>
      <c r="C165" s="21">
        <v>2436.38</v>
      </c>
      <c r="D165" s="20"/>
      <c r="E165" s="21">
        <v>2500</v>
      </c>
      <c r="F165" s="22">
        <v>100</v>
      </c>
    </row>
    <row r="166" spans="1:6">
      <c r="A166" s="20" t="s">
        <v>22</v>
      </c>
      <c r="B166" s="21">
        <v>20000</v>
      </c>
      <c r="C166" s="21">
        <v>17925</v>
      </c>
      <c r="D166" s="21">
        <v>-2000</v>
      </c>
      <c r="E166" s="21">
        <v>18000</v>
      </c>
      <c r="F166" s="22">
        <v>90</v>
      </c>
    </row>
    <row r="167" spans="1:6">
      <c r="A167" s="20" t="s">
        <v>68</v>
      </c>
      <c r="B167" s="21">
        <v>20000</v>
      </c>
      <c r="C167" s="21">
        <v>17925</v>
      </c>
      <c r="D167" s="21">
        <v>-2000</v>
      </c>
      <c r="E167" s="21">
        <v>18000</v>
      </c>
      <c r="F167" s="22">
        <v>90</v>
      </c>
    </row>
    <row r="168" spans="1:6">
      <c r="A168" s="20" t="s">
        <v>22</v>
      </c>
      <c r="B168" s="21">
        <v>20000</v>
      </c>
      <c r="C168" s="21">
        <v>17925</v>
      </c>
      <c r="D168" s="21">
        <v>-2000</v>
      </c>
      <c r="E168" s="21">
        <v>18000</v>
      </c>
      <c r="F168" s="22">
        <v>90</v>
      </c>
    </row>
    <row r="169" spans="1:6" ht="26.25">
      <c r="A169" s="20" t="s">
        <v>28</v>
      </c>
      <c r="B169" s="21">
        <v>5000</v>
      </c>
      <c r="C169" s="22">
        <v>436</v>
      </c>
      <c r="D169" s="21">
        <v>-4000</v>
      </c>
      <c r="E169" s="21">
        <v>1000</v>
      </c>
      <c r="F169" s="22">
        <v>20</v>
      </c>
    </row>
    <row r="170" spans="1:6" ht="26.25">
      <c r="A170" s="20" t="s">
        <v>69</v>
      </c>
      <c r="B170" s="21">
        <v>5000</v>
      </c>
      <c r="C170" s="22">
        <v>436</v>
      </c>
      <c r="D170" s="21">
        <v>-4000</v>
      </c>
      <c r="E170" s="21">
        <v>1000</v>
      </c>
      <c r="F170" s="22">
        <v>20</v>
      </c>
    </row>
    <row r="171" spans="1:6" ht="26.25">
      <c r="A171" s="20" t="s">
        <v>28</v>
      </c>
      <c r="B171" s="21">
        <v>5000</v>
      </c>
      <c r="C171" s="22">
        <v>436</v>
      </c>
      <c r="D171" s="21">
        <v>-4000</v>
      </c>
      <c r="E171" s="21">
        <v>1000</v>
      </c>
      <c r="F171" s="22">
        <v>20</v>
      </c>
    </row>
    <row r="172" spans="1:6">
      <c r="A172" s="20" t="s">
        <v>30</v>
      </c>
      <c r="B172" s="21">
        <v>130000</v>
      </c>
      <c r="C172" s="21">
        <v>86745.34</v>
      </c>
      <c r="D172" s="21">
        <v>-20000</v>
      </c>
      <c r="E172" s="21">
        <v>110000</v>
      </c>
      <c r="F172" s="22">
        <v>84.62</v>
      </c>
    </row>
    <row r="173" spans="1:6">
      <c r="A173" s="20" t="s">
        <v>70</v>
      </c>
      <c r="B173" s="21">
        <v>130000</v>
      </c>
      <c r="C173" s="21">
        <v>86745.34</v>
      </c>
      <c r="D173" s="21">
        <v>-20000</v>
      </c>
      <c r="E173" s="21">
        <v>110000</v>
      </c>
      <c r="F173" s="22">
        <v>84.62</v>
      </c>
    </row>
    <row r="174" spans="1:6">
      <c r="A174" s="20" t="s">
        <v>30</v>
      </c>
      <c r="B174" s="21">
        <v>130000</v>
      </c>
      <c r="C174" s="21">
        <v>86745.34</v>
      </c>
      <c r="D174" s="21">
        <v>-20000</v>
      </c>
      <c r="E174" s="21">
        <v>110000</v>
      </c>
      <c r="F174" s="22">
        <v>84.62</v>
      </c>
    </row>
    <row r="175" spans="1:6" ht="26.25">
      <c r="A175" s="20" t="s">
        <v>32</v>
      </c>
      <c r="B175" s="21">
        <v>15000</v>
      </c>
      <c r="C175" s="21">
        <v>1888.55</v>
      </c>
      <c r="D175" s="21">
        <v>-5000</v>
      </c>
      <c r="E175" s="21">
        <v>10000</v>
      </c>
      <c r="F175" s="22">
        <v>66.67</v>
      </c>
    </row>
    <row r="176" spans="1:6" ht="26.25">
      <c r="A176" s="20" t="s">
        <v>71</v>
      </c>
      <c r="B176" s="21">
        <v>15000</v>
      </c>
      <c r="C176" s="21">
        <v>1888.55</v>
      </c>
      <c r="D176" s="21">
        <v>-5000</v>
      </c>
      <c r="E176" s="21">
        <v>10000</v>
      </c>
      <c r="F176" s="22">
        <v>66.67</v>
      </c>
    </row>
    <row r="177" spans="1:6" ht="26.25">
      <c r="A177" s="20" t="s">
        <v>32</v>
      </c>
      <c r="B177" s="21">
        <v>15000</v>
      </c>
      <c r="C177" s="21">
        <v>1888.55</v>
      </c>
      <c r="D177" s="21">
        <v>-5000</v>
      </c>
      <c r="E177" s="21">
        <v>10000</v>
      </c>
      <c r="F177" s="22">
        <v>66.67</v>
      </c>
    </row>
    <row r="178" spans="1:6" ht="26.25">
      <c r="A178" s="11" t="s">
        <v>72</v>
      </c>
      <c r="B178" s="12">
        <v>628696.68000000005</v>
      </c>
      <c r="C178" s="12">
        <v>68029.64</v>
      </c>
      <c r="D178" s="13">
        <v>0</v>
      </c>
      <c r="E178" s="12">
        <v>628696.68000000005</v>
      </c>
      <c r="F178" s="13">
        <v>100</v>
      </c>
    </row>
    <row r="179" spans="1:6">
      <c r="A179" s="14" t="s">
        <v>10</v>
      </c>
      <c r="B179" s="15">
        <v>628696.68000000005</v>
      </c>
      <c r="C179" s="15">
        <v>68029.64</v>
      </c>
      <c r="D179" s="16">
        <v>0</v>
      </c>
      <c r="E179" s="15">
        <v>628696.68000000005</v>
      </c>
      <c r="F179" s="16">
        <v>100</v>
      </c>
    </row>
    <row r="180" spans="1:6">
      <c r="A180" s="20" t="s">
        <v>61</v>
      </c>
      <c r="B180" s="21">
        <v>628696.68000000005</v>
      </c>
      <c r="C180" s="21">
        <v>68029.64</v>
      </c>
      <c r="D180" s="20"/>
      <c r="E180" s="21">
        <v>628696.68000000005</v>
      </c>
      <c r="F180" s="22">
        <v>100</v>
      </c>
    </row>
    <row r="181" spans="1:6">
      <c r="A181" s="17" t="s">
        <v>73</v>
      </c>
      <c r="B181" s="18">
        <v>628696.68000000005</v>
      </c>
      <c r="C181" s="18">
        <v>68029.64</v>
      </c>
      <c r="D181" s="19">
        <v>0</v>
      </c>
      <c r="E181" s="18">
        <v>628696.68000000005</v>
      </c>
      <c r="F181" s="19">
        <v>100</v>
      </c>
    </row>
    <row r="182" spans="1:6">
      <c r="A182" s="17" t="s">
        <v>74</v>
      </c>
      <c r="B182" s="18">
        <v>628696.68000000005</v>
      </c>
      <c r="C182" s="18">
        <v>68029.64</v>
      </c>
      <c r="D182" s="19">
        <v>0</v>
      </c>
      <c r="E182" s="18">
        <v>628696.68000000005</v>
      </c>
      <c r="F182" s="19">
        <v>100</v>
      </c>
    </row>
    <row r="183" spans="1:6">
      <c r="A183" s="20" t="s">
        <v>18</v>
      </c>
      <c r="B183" s="21">
        <v>188002.54</v>
      </c>
      <c r="C183" s="21">
        <v>18807.52</v>
      </c>
      <c r="D183" s="20"/>
      <c r="E183" s="21">
        <v>188002.54</v>
      </c>
      <c r="F183" s="22">
        <v>100</v>
      </c>
    </row>
    <row r="184" spans="1:6">
      <c r="A184" s="20" t="s">
        <v>75</v>
      </c>
      <c r="B184" s="21">
        <v>188002.54</v>
      </c>
      <c r="C184" s="21">
        <v>18807.52</v>
      </c>
      <c r="D184" s="22">
        <v>0</v>
      </c>
      <c r="E184" s="21">
        <v>188002.54</v>
      </c>
      <c r="F184" s="22">
        <v>100</v>
      </c>
    </row>
    <row r="185" spans="1:6">
      <c r="A185" s="20" t="s">
        <v>18</v>
      </c>
      <c r="B185" s="21">
        <v>188002.54</v>
      </c>
      <c r="C185" s="21">
        <v>18807.52</v>
      </c>
      <c r="D185" s="20"/>
      <c r="E185" s="21">
        <v>188002.54</v>
      </c>
      <c r="F185" s="22">
        <v>100</v>
      </c>
    </row>
    <row r="186" spans="1:6">
      <c r="A186" s="20" t="s">
        <v>22</v>
      </c>
      <c r="B186" s="21">
        <v>18622.12</v>
      </c>
      <c r="C186" s="21">
        <v>18622.12</v>
      </c>
      <c r="D186" s="20"/>
      <c r="E186" s="21">
        <v>18622.12</v>
      </c>
      <c r="F186" s="22">
        <v>100</v>
      </c>
    </row>
    <row r="187" spans="1:6">
      <c r="A187" s="20" t="s">
        <v>76</v>
      </c>
      <c r="B187" s="21">
        <v>18622.12</v>
      </c>
      <c r="C187" s="21">
        <v>18622.12</v>
      </c>
      <c r="D187" s="22">
        <v>0</v>
      </c>
      <c r="E187" s="21">
        <v>18622.12</v>
      </c>
      <c r="F187" s="22">
        <v>100</v>
      </c>
    </row>
    <row r="188" spans="1:6">
      <c r="A188" s="20" t="s">
        <v>22</v>
      </c>
      <c r="B188" s="21">
        <v>18622.12</v>
      </c>
      <c r="C188" s="21">
        <v>18622.12</v>
      </c>
      <c r="D188" s="20"/>
      <c r="E188" s="21">
        <v>18622.12</v>
      </c>
      <c r="F188" s="22">
        <v>100</v>
      </c>
    </row>
    <row r="189" spans="1:6" ht="26.25">
      <c r="A189" s="20" t="s">
        <v>77</v>
      </c>
      <c r="B189" s="21">
        <v>400000</v>
      </c>
      <c r="C189" s="21">
        <v>30600</v>
      </c>
      <c r="D189" s="20"/>
      <c r="E189" s="21">
        <v>400000</v>
      </c>
      <c r="F189" s="22">
        <v>100</v>
      </c>
    </row>
    <row r="190" spans="1:6" ht="26.25">
      <c r="A190" s="20" t="s">
        <v>78</v>
      </c>
      <c r="B190" s="21">
        <v>400000</v>
      </c>
      <c r="C190" s="21">
        <v>30600</v>
      </c>
      <c r="D190" s="22">
        <v>0</v>
      </c>
      <c r="E190" s="21">
        <v>400000</v>
      </c>
      <c r="F190" s="22">
        <v>100</v>
      </c>
    </row>
    <row r="191" spans="1:6" ht="26.25">
      <c r="A191" s="20" t="s">
        <v>77</v>
      </c>
      <c r="B191" s="21">
        <v>400000</v>
      </c>
      <c r="C191" s="21">
        <v>30600</v>
      </c>
      <c r="D191" s="20"/>
      <c r="E191" s="21">
        <v>400000</v>
      </c>
      <c r="F191" s="22">
        <v>100</v>
      </c>
    </row>
    <row r="192" spans="1:6">
      <c r="A192" s="20" t="s">
        <v>24</v>
      </c>
      <c r="B192" s="21">
        <v>22072.02</v>
      </c>
      <c r="C192" s="20"/>
      <c r="D192" s="20"/>
      <c r="E192" s="21">
        <v>22072.02</v>
      </c>
      <c r="F192" s="22">
        <v>100</v>
      </c>
    </row>
    <row r="193" spans="1:6">
      <c r="A193" s="20" t="s">
        <v>79</v>
      </c>
      <c r="B193" s="21">
        <v>22072.02</v>
      </c>
      <c r="C193" s="22">
        <v>0</v>
      </c>
      <c r="D193" s="22">
        <v>0</v>
      </c>
      <c r="E193" s="21">
        <v>22072.02</v>
      </c>
      <c r="F193" s="22">
        <v>100</v>
      </c>
    </row>
    <row r="194" spans="1:6">
      <c r="A194" s="20" t="s">
        <v>24</v>
      </c>
      <c r="B194" s="21">
        <v>22072.02</v>
      </c>
      <c r="C194" s="20"/>
      <c r="D194" s="20"/>
      <c r="E194" s="21">
        <v>22072.02</v>
      </c>
      <c r="F194" s="22">
        <v>100</v>
      </c>
    </row>
    <row r="195" spans="1:6" ht="26.25">
      <c r="A195" s="11" t="s">
        <v>80</v>
      </c>
      <c r="B195" s="13">
        <v>50</v>
      </c>
      <c r="C195" s="13">
        <v>0</v>
      </c>
      <c r="D195" s="13">
        <v>-43</v>
      </c>
      <c r="E195" s="13">
        <v>7</v>
      </c>
      <c r="F195" s="13">
        <v>14</v>
      </c>
    </row>
    <row r="196" spans="1:6">
      <c r="A196" s="14" t="s">
        <v>10</v>
      </c>
      <c r="B196" s="16">
        <v>50</v>
      </c>
      <c r="C196" s="16">
        <v>0</v>
      </c>
      <c r="D196" s="16">
        <v>-43</v>
      </c>
      <c r="E196" s="16">
        <v>7</v>
      </c>
      <c r="F196" s="16">
        <v>14</v>
      </c>
    </row>
    <row r="197" spans="1:6">
      <c r="A197" s="20" t="s">
        <v>81</v>
      </c>
      <c r="B197" s="22">
        <v>50</v>
      </c>
      <c r="C197" s="20"/>
      <c r="D197" s="22">
        <v>-43</v>
      </c>
      <c r="E197" s="22">
        <v>7</v>
      </c>
      <c r="F197" s="22">
        <v>14</v>
      </c>
    </row>
    <row r="198" spans="1:6">
      <c r="A198" s="20" t="s">
        <v>82</v>
      </c>
      <c r="B198" s="22">
        <v>50</v>
      </c>
      <c r="C198" s="20"/>
      <c r="D198" s="22">
        <v>-43</v>
      </c>
      <c r="E198" s="22">
        <v>7</v>
      </c>
      <c r="F198" s="22">
        <v>14</v>
      </c>
    </row>
    <row r="199" spans="1:6">
      <c r="A199" s="23" t="s">
        <v>83</v>
      </c>
      <c r="B199" s="4">
        <v>50</v>
      </c>
      <c r="C199" s="4">
        <v>0</v>
      </c>
      <c r="D199" s="4">
        <v>-43</v>
      </c>
      <c r="E199" s="4">
        <v>7</v>
      </c>
      <c r="F199" s="4">
        <v>14</v>
      </c>
    </row>
    <row r="200" spans="1:6">
      <c r="A200" s="20" t="s">
        <v>26</v>
      </c>
      <c r="B200" s="22">
        <v>50</v>
      </c>
      <c r="C200" s="20"/>
      <c r="D200" s="22">
        <v>-43</v>
      </c>
      <c r="E200" s="22">
        <v>7</v>
      </c>
      <c r="F200" s="22">
        <v>14</v>
      </c>
    </row>
    <row r="201" spans="1:6">
      <c r="A201" s="20" t="s">
        <v>84</v>
      </c>
      <c r="B201" s="22">
        <v>50</v>
      </c>
      <c r="C201" s="22">
        <v>0</v>
      </c>
      <c r="D201" s="22">
        <v>-43</v>
      </c>
      <c r="E201" s="22">
        <v>7</v>
      </c>
      <c r="F201" s="22">
        <v>14</v>
      </c>
    </row>
    <row r="202" spans="1:6">
      <c r="A202" s="20" t="s">
        <v>26</v>
      </c>
      <c r="B202" s="22">
        <v>50</v>
      </c>
      <c r="C202" s="20"/>
      <c r="D202" s="22">
        <v>-43</v>
      </c>
      <c r="E202" s="22">
        <v>7</v>
      </c>
      <c r="F202" s="22">
        <v>14</v>
      </c>
    </row>
    <row r="203" spans="1:6">
      <c r="A203" s="20" t="s">
        <v>85</v>
      </c>
      <c r="B203" s="21">
        <v>8125000</v>
      </c>
      <c r="C203" s="21">
        <v>6652179.2400000002</v>
      </c>
      <c r="D203" s="21">
        <v>178000</v>
      </c>
      <c r="E203" s="21">
        <v>8303000</v>
      </c>
      <c r="F203" s="22">
        <v>102.19</v>
      </c>
    </row>
    <row r="204" spans="1:6">
      <c r="A204" s="11" t="s">
        <v>86</v>
      </c>
      <c r="B204" s="12">
        <v>8125000</v>
      </c>
      <c r="C204" s="12">
        <v>6652179.2400000002</v>
      </c>
      <c r="D204" s="12">
        <v>178000</v>
      </c>
      <c r="E204" s="12">
        <v>8303000</v>
      </c>
      <c r="F204" s="13">
        <v>102.19</v>
      </c>
    </row>
    <row r="205" spans="1:6">
      <c r="A205" s="14" t="s">
        <v>87</v>
      </c>
      <c r="B205" s="15">
        <v>8125000</v>
      </c>
      <c r="C205" s="15">
        <v>6652179.2400000002</v>
      </c>
      <c r="D205" s="15">
        <v>178000</v>
      </c>
      <c r="E205" s="15">
        <v>8303000</v>
      </c>
      <c r="F205" s="16">
        <v>102.19</v>
      </c>
    </row>
    <row r="206" spans="1:6">
      <c r="A206" s="20" t="s">
        <v>61</v>
      </c>
      <c r="B206" s="21">
        <v>8125000</v>
      </c>
      <c r="C206" s="21">
        <v>6652179.2400000002</v>
      </c>
      <c r="D206" s="21">
        <v>178000</v>
      </c>
      <c r="E206" s="21">
        <v>8303000</v>
      </c>
      <c r="F206" s="22">
        <v>102.19</v>
      </c>
    </row>
    <row r="207" spans="1:6">
      <c r="A207" s="20" t="s">
        <v>88</v>
      </c>
      <c r="B207" s="21">
        <v>8125000</v>
      </c>
      <c r="C207" s="21">
        <v>6652179.2400000002</v>
      </c>
      <c r="D207" s="21">
        <v>178000</v>
      </c>
      <c r="E207" s="21">
        <v>8303000</v>
      </c>
      <c r="F207" s="22">
        <v>102.19</v>
      </c>
    </row>
    <row r="208" spans="1:6" ht="26.25">
      <c r="A208" s="17" t="s">
        <v>89</v>
      </c>
      <c r="B208" s="18">
        <v>8125000</v>
      </c>
      <c r="C208" s="18">
        <v>6652179.2400000002</v>
      </c>
      <c r="D208" s="18">
        <v>178000</v>
      </c>
      <c r="E208" s="18">
        <v>8303000</v>
      </c>
      <c r="F208" s="19">
        <v>102.19</v>
      </c>
    </row>
    <row r="209" spans="1:6">
      <c r="A209" s="20" t="s">
        <v>12</v>
      </c>
      <c r="B209" s="21">
        <v>6600000</v>
      </c>
      <c r="C209" s="21">
        <v>5564162.6299999999</v>
      </c>
      <c r="D209" s="21">
        <v>250000</v>
      </c>
      <c r="E209" s="21">
        <v>6850000</v>
      </c>
      <c r="F209" s="22">
        <v>103.79</v>
      </c>
    </row>
    <row r="210" spans="1:6">
      <c r="A210" s="20" t="s">
        <v>90</v>
      </c>
      <c r="B210" s="21">
        <v>6600000</v>
      </c>
      <c r="C210" s="21">
        <v>5564162.6299999999</v>
      </c>
      <c r="D210" s="21">
        <v>250000</v>
      </c>
      <c r="E210" s="21">
        <v>6850000</v>
      </c>
      <c r="F210" s="22">
        <v>103.79</v>
      </c>
    </row>
    <row r="211" spans="1:6">
      <c r="A211" s="20" t="s">
        <v>12</v>
      </c>
      <c r="B211" s="21">
        <v>6600000</v>
      </c>
      <c r="C211" s="21">
        <v>5564162.6299999999</v>
      </c>
      <c r="D211" s="21">
        <v>250000</v>
      </c>
      <c r="E211" s="21">
        <v>6850000</v>
      </c>
      <c r="F211" s="22">
        <v>103.79</v>
      </c>
    </row>
    <row r="212" spans="1:6">
      <c r="A212" s="20" t="s">
        <v>14</v>
      </c>
      <c r="B212" s="21">
        <v>260000</v>
      </c>
      <c r="C212" s="21">
        <v>119379.69</v>
      </c>
      <c r="D212" s="21">
        <v>-2000</v>
      </c>
      <c r="E212" s="21">
        <v>258000</v>
      </c>
      <c r="F212" s="22">
        <v>99.23</v>
      </c>
    </row>
    <row r="213" spans="1:6">
      <c r="A213" s="20" t="s">
        <v>91</v>
      </c>
      <c r="B213" s="21">
        <v>260000</v>
      </c>
      <c r="C213" s="21">
        <v>119379.69</v>
      </c>
      <c r="D213" s="21">
        <v>-2000</v>
      </c>
      <c r="E213" s="21">
        <v>258000</v>
      </c>
      <c r="F213" s="22">
        <v>99.23</v>
      </c>
    </row>
    <row r="214" spans="1:6">
      <c r="A214" s="20" t="s">
        <v>14</v>
      </c>
      <c r="B214" s="21">
        <v>260000</v>
      </c>
      <c r="C214" s="21">
        <v>119379.69</v>
      </c>
      <c r="D214" s="21">
        <v>-2000</v>
      </c>
      <c r="E214" s="21">
        <v>258000</v>
      </c>
      <c r="F214" s="22">
        <v>99.23</v>
      </c>
    </row>
    <row r="215" spans="1:6">
      <c r="A215" s="20" t="s">
        <v>16</v>
      </c>
      <c r="B215" s="21">
        <v>1150000</v>
      </c>
      <c r="C215" s="21">
        <v>918480.25</v>
      </c>
      <c r="D215" s="21">
        <v>-10000</v>
      </c>
      <c r="E215" s="21">
        <v>1140000</v>
      </c>
      <c r="F215" s="22">
        <v>99.13</v>
      </c>
    </row>
    <row r="216" spans="1:6">
      <c r="A216" s="20" t="s">
        <v>92</v>
      </c>
      <c r="B216" s="21">
        <v>1150000</v>
      </c>
      <c r="C216" s="21">
        <v>918480.25</v>
      </c>
      <c r="D216" s="21">
        <v>-10000</v>
      </c>
      <c r="E216" s="21">
        <v>1140000</v>
      </c>
      <c r="F216" s="22">
        <v>99.13</v>
      </c>
    </row>
    <row r="217" spans="1:6">
      <c r="A217" s="20" t="s">
        <v>16</v>
      </c>
      <c r="B217" s="21">
        <v>1150000</v>
      </c>
      <c r="C217" s="21">
        <v>918480.25</v>
      </c>
      <c r="D217" s="21">
        <v>-10000</v>
      </c>
      <c r="E217" s="21">
        <v>1140000</v>
      </c>
      <c r="F217" s="22">
        <v>99.13</v>
      </c>
    </row>
    <row r="218" spans="1:6">
      <c r="A218" s="20" t="s">
        <v>24</v>
      </c>
      <c r="B218" s="21">
        <v>75000</v>
      </c>
      <c r="C218" s="21">
        <v>28359.38</v>
      </c>
      <c r="D218" s="21">
        <v>-42000</v>
      </c>
      <c r="E218" s="21">
        <v>33000</v>
      </c>
      <c r="F218" s="22">
        <v>44</v>
      </c>
    </row>
    <row r="219" spans="1:6">
      <c r="A219" s="20" t="s">
        <v>93</v>
      </c>
      <c r="B219" s="21">
        <v>75000</v>
      </c>
      <c r="C219" s="21">
        <v>28359.38</v>
      </c>
      <c r="D219" s="21">
        <v>-42000</v>
      </c>
      <c r="E219" s="21">
        <v>33000</v>
      </c>
      <c r="F219" s="22">
        <v>44</v>
      </c>
    </row>
    <row r="220" spans="1:6">
      <c r="A220" s="20" t="s">
        <v>24</v>
      </c>
      <c r="B220" s="21">
        <v>75000</v>
      </c>
      <c r="C220" s="21">
        <v>28359.38</v>
      </c>
      <c r="D220" s="21">
        <v>-42000</v>
      </c>
      <c r="E220" s="21">
        <v>33000</v>
      </c>
      <c r="F220" s="22">
        <v>44</v>
      </c>
    </row>
    <row r="221" spans="1:6">
      <c r="A221" s="20" t="s">
        <v>26</v>
      </c>
      <c r="B221" s="21">
        <v>40000</v>
      </c>
      <c r="C221" s="21">
        <v>21797.29</v>
      </c>
      <c r="D221" s="21">
        <v>-18000</v>
      </c>
      <c r="E221" s="21">
        <v>22000</v>
      </c>
      <c r="F221" s="22">
        <v>55</v>
      </c>
    </row>
    <row r="222" spans="1:6">
      <c r="A222" s="20" t="s">
        <v>94</v>
      </c>
      <c r="B222" s="21">
        <v>40000</v>
      </c>
      <c r="C222" s="21">
        <v>21797.29</v>
      </c>
      <c r="D222" s="21">
        <v>-18000</v>
      </c>
      <c r="E222" s="21">
        <v>22000</v>
      </c>
      <c r="F222" s="22">
        <v>55</v>
      </c>
    </row>
    <row r="223" spans="1:6">
      <c r="A223" s="20" t="s">
        <v>26</v>
      </c>
      <c r="B223" s="21">
        <v>40000</v>
      </c>
      <c r="C223" s="21">
        <v>21797.29</v>
      </c>
      <c r="D223" s="21">
        <v>-18000</v>
      </c>
      <c r="E223" s="21">
        <v>22000</v>
      </c>
      <c r="F223" s="22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37" workbookViewId="0">
      <selection activeCell="A57" sqref="A57"/>
    </sheetView>
  </sheetViews>
  <sheetFormatPr defaultRowHeight="15"/>
  <cols>
    <col min="1" max="1" width="44" customWidth="1"/>
    <col min="2" max="2" width="22.140625" customWidth="1"/>
    <col min="3" max="3" width="21.85546875" customWidth="1"/>
    <col min="4" max="5" width="19" customWidth="1"/>
    <col min="6" max="6" width="12" customWidth="1"/>
  </cols>
  <sheetData>
    <row r="1" spans="1:6" ht="15.75" thickBot="1"/>
    <row r="2" spans="1:6" ht="26.25" thickBot="1">
      <c r="A2" s="47" t="s">
        <v>0</v>
      </c>
      <c r="B2" s="47" t="s">
        <v>95</v>
      </c>
      <c r="C2" s="47" t="s">
        <v>96</v>
      </c>
      <c r="D2" s="47" t="s">
        <v>97</v>
      </c>
      <c r="E2" s="47" t="s">
        <v>98</v>
      </c>
      <c r="F2" s="47" t="s">
        <v>99</v>
      </c>
    </row>
    <row r="3" spans="1:6">
      <c r="A3" s="48" t="s">
        <v>100</v>
      </c>
      <c r="B3" s="49">
        <v>1612748.66</v>
      </c>
      <c r="C3" s="49">
        <v>1386107.89</v>
      </c>
      <c r="D3" s="63">
        <v>-8576.2999999999993</v>
      </c>
      <c r="E3" s="63">
        <v>1604172.36</v>
      </c>
      <c r="F3" s="50">
        <v>96.24</v>
      </c>
    </row>
    <row r="4" spans="1:6">
      <c r="A4" s="51" t="s">
        <v>120</v>
      </c>
      <c r="B4" s="52">
        <v>29288.66</v>
      </c>
      <c r="C4" s="52">
        <v>21938.61</v>
      </c>
      <c r="D4" s="52">
        <v>47649.95</v>
      </c>
      <c r="E4" s="52">
        <v>76938.61</v>
      </c>
      <c r="F4" s="53">
        <v>85.15</v>
      </c>
    </row>
    <row r="5" spans="1:6" ht="26.25">
      <c r="A5" s="54" t="s">
        <v>126</v>
      </c>
      <c r="B5" s="55">
        <v>29288.66</v>
      </c>
      <c r="C5" s="55">
        <v>21938.61</v>
      </c>
      <c r="D5" s="66">
        <v>47649.95</v>
      </c>
      <c r="E5" s="66">
        <v>76938.61</v>
      </c>
      <c r="F5" s="56">
        <v>85.15</v>
      </c>
    </row>
    <row r="6" spans="1:6" ht="39">
      <c r="A6" s="57" t="s">
        <v>127</v>
      </c>
      <c r="B6" s="58">
        <v>29288.66</v>
      </c>
      <c r="C6" s="58">
        <v>21938.61</v>
      </c>
      <c r="D6" s="66">
        <v>47649.95</v>
      </c>
      <c r="E6" s="66">
        <v>76938.61</v>
      </c>
      <c r="F6" s="59">
        <v>85.15</v>
      </c>
    </row>
    <row r="7" spans="1:6" ht="39">
      <c r="A7" s="57" t="s">
        <v>128</v>
      </c>
      <c r="B7" s="58">
        <v>29288.66</v>
      </c>
      <c r="C7" s="58">
        <v>21938.61</v>
      </c>
      <c r="D7" s="58">
        <v>47649.95</v>
      </c>
      <c r="E7" s="58">
        <v>76938.61</v>
      </c>
      <c r="F7" s="59">
        <v>85.15</v>
      </c>
    </row>
    <row r="8" spans="1:6">
      <c r="A8" s="51" t="s">
        <v>103</v>
      </c>
      <c r="B8" s="52">
        <v>1583460</v>
      </c>
      <c r="C8" s="52">
        <v>1364169.28</v>
      </c>
      <c r="D8" s="52">
        <v>-56226.25</v>
      </c>
      <c r="E8" s="52">
        <v>1527233.75</v>
      </c>
      <c r="F8" s="53">
        <v>96.45</v>
      </c>
    </row>
    <row r="9" spans="1:6" ht="26.25">
      <c r="A9" s="54" t="s">
        <v>126</v>
      </c>
      <c r="B9" s="55">
        <v>1583460</v>
      </c>
      <c r="C9" s="55">
        <v>1364169.28</v>
      </c>
      <c r="D9" s="55">
        <v>-56226.25</v>
      </c>
      <c r="E9" s="55">
        <v>1527233.75</v>
      </c>
      <c r="F9" s="56">
        <v>96.45</v>
      </c>
    </row>
    <row r="10" spans="1:6" ht="39">
      <c r="A10" s="57" t="s">
        <v>127</v>
      </c>
      <c r="B10" s="58">
        <v>1583460</v>
      </c>
      <c r="C10" s="58">
        <v>1364169.28</v>
      </c>
      <c r="D10" s="58">
        <v>-56226.25</v>
      </c>
      <c r="E10" s="58">
        <v>1527233.75</v>
      </c>
      <c r="F10" s="59">
        <v>96.45</v>
      </c>
    </row>
    <row r="11" spans="1:6" ht="39">
      <c r="A11" s="57" t="s">
        <v>129</v>
      </c>
      <c r="B11" s="58">
        <v>1583460</v>
      </c>
      <c r="C11" s="58">
        <v>1364169.28</v>
      </c>
      <c r="D11" s="58">
        <v>-56226.25</v>
      </c>
      <c r="E11" s="58">
        <v>1527233.75</v>
      </c>
      <c r="F11" s="59">
        <v>96.45</v>
      </c>
    </row>
    <row r="12" spans="1:6" ht="15.75" thickBot="1"/>
    <row r="13" spans="1:6" ht="26.25" thickBot="1">
      <c r="A13" s="61" t="s">
        <v>0</v>
      </c>
      <c r="B13" s="61" t="s">
        <v>95</v>
      </c>
      <c r="C13" s="61" t="s">
        <v>96</v>
      </c>
      <c r="D13" s="61" t="s">
        <v>97</v>
      </c>
      <c r="E13" s="61" t="s">
        <v>98</v>
      </c>
      <c r="F13" s="61" t="s">
        <v>99</v>
      </c>
    </row>
    <row r="14" spans="1:6">
      <c r="A14" s="62" t="s">
        <v>100</v>
      </c>
      <c r="B14" s="63">
        <v>9414717.8699999992</v>
      </c>
      <c r="C14" s="63">
        <v>7426046.4699999997</v>
      </c>
      <c r="D14" s="63">
        <v>101056.29</v>
      </c>
      <c r="E14" s="63">
        <v>9515774.1600000001</v>
      </c>
      <c r="F14" s="64">
        <v>101.07</v>
      </c>
    </row>
    <row r="15" spans="1:6" ht="26.25">
      <c r="A15" s="65" t="s">
        <v>130</v>
      </c>
      <c r="B15" s="66">
        <v>71300.710000000006</v>
      </c>
      <c r="C15" s="66">
        <v>51276</v>
      </c>
      <c r="D15" s="66">
        <v>8699.2900000000009</v>
      </c>
      <c r="E15" s="66">
        <v>80000</v>
      </c>
      <c r="F15" s="67">
        <v>112.2</v>
      </c>
    </row>
    <row r="16" spans="1:6" ht="26.25">
      <c r="A16" s="65" t="s">
        <v>131</v>
      </c>
      <c r="B16" s="66">
        <v>71300.710000000006</v>
      </c>
      <c r="C16" s="66">
        <v>51276</v>
      </c>
      <c r="D16" s="66">
        <v>8699.2900000000009</v>
      </c>
      <c r="E16" s="66">
        <v>80000</v>
      </c>
      <c r="F16" s="67">
        <v>112.2</v>
      </c>
    </row>
    <row r="17" spans="1:6">
      <c r="A17" s="65" t="s">
        <v>132</v>
      </c>
      <c r="B17" s="66">
        <v>48699.29</v>
      </c>
      <c r="C17" s="67">
        <v>0</v>
      </c>
      <c r="D17" s="67">
        <v>0</v>
      </c>
      <c r="E17" s="66">
        <v>48699.29</v>
      </c>
      <c r="F17" s="67">
        <v>100</v>
      </c>
    </row>
    <row r="18" spans="1:6">
      <c r="A18" s="65" t="s">
        <v>133</v>
      </c>
      <c r="B18" s="66">
        <v>48699.29</v>
      </c>
      <c r="C18" s="67">
        <v>0</v>
      </c>
      <c r="D18" s="67">
        <v>0</v>
      </c>
      <c r="E18" s="66">
        <v>48699.29</v>
      </c>
      <c r="F18" s="67">
        <v>100</v>
      </c>
    </row>
    <row r="19" spans="1:6">
      <c r="A19" s="68" t="s">
        <v>134</v>
      </c>
      <c r="B19" s="69">
        <v>50</v>
      </c>
      <c r="C19" s="69">
        <v>6.32</v>
      </c>
      <c r="D19" s="69">
        <v>-43</v>
      </c>
      <c r="E19" s="69">
        <v>7</v>
      </c>
      <c r="F19" s="69">
        <v>14</v>
      </c>
    </row>
    <row r="20" spans="1:6">
      <c r="A20" s="68" t="s">
        <v>135</v>
      </c>
      <c r="B20" s="69">
        <v>50</v>
      </c>
      <c r="C20" s="69">
        <v>6.32</v>
      </c>
      <c r="D20" s="69">
        <v>-43</v>
      </c>
      <c r="E20" s="69">
        <v>7</v>
      </c>
      <c r="F20" s="69">
        <v>14</v>
      </c>
    </row>
    <row r="21" spans="1:6">
      <c r="A21" s="70" t="s">
        <v>136</v>
      </c>
      <c r="B21" s="71">
        <v>50</v>
      </c>
      <c r="C21" s="71">
        <v>6.32</v>
      </c>
      <c r="D21" s="71">
        <v>-43</v>
      </c>
      <c r="E21" s="71">
        <v>7</v>
      </c>
      <c r="F21" s="71">
        <v>14</v>
      </c>
    </row>
    <row r="22" spans="1:6">
      <c r="A22" s="65" t="s">
        <v>137</v>
      </c>
      <c r="B22" s="67">
        <v>50</v>
      </c>
      <c r="C22" s="67">
        <v>6.32</v>
      </c>
      <c r="D22" s="67">
        <v>-43</v>
      </c>
      <c r="E22" s="67">
        <v>7</v>
      </c>
      <c r="F22" s="67">
        <v>14</v>
      </c>
    </row>
    <row r="23" spans="1:6">
      <c r="A23" s="65" t="s">
        <v>138</v>
      </c>
      <c r="B23" s="67">
        <v>50</v>
      </c>
      <c r="C23" s="67">
        <v>6.32</v>
      </c>
      <c r="D23" s="67">
        <v>-43</v>
      </c>
      <c r="E23" s="67">
        <v>7</v>
      </c>
      <c r="F23" s="67">
        <v>14</v>
      </c>
    </row>
    <row r="24" spans="1:6">
      <c r="A24" s="68" t="s">
        <v>139</v>
      </c>
      <c r="B24" s="72">
        <v>45665.07</v>
      </c>
      <c r="C24" s="72">
        <v>32854.910000000003</v>
      </c>
      <c r="D24" s="72">
        <v>-16500</v>
      </c>
      <c r="E24" s="72">
        <v>29165.07</v>
      </c>
      <c r="F24" s="69">
        <v>63.87</v>
      </c>
    </row>
    <row r="25" spans="1:6">
      <c r="A25" s="65" t="s">
        <v>140</v>
      </c>
      <c r="B25" s="66">
        <v>45000</v>
      </c>
      <c r="C25" s="66">
        <v>32854.910000000003</v>
      </c>
      <c r="D25" s="66">
        <v>-16500</v>
      </c>
      <c r="E25" s="66">
        <v>28500</v>
      </c>
      <c r="F25" s="67">
        <v>63.33</v>
      </c>
    </row>
    <row r="26" spans="1:6">
      <c r="A26" s="65" t="s">
        <v>141</v>
      </c>
      <c r="B26" s="66">
        <v>45000</v>
      </c>
      <c r="C26" s="66">
        <v>32854.910000000003</v>
      </c>
      <c r="D26" s="66">
        <v>-16500</v>
      </c>
      <c r="E26" s="66">
        <v>28500</v>
      </c>
      <c r="F26" s="67">
        <v>63.33</v>
      </c>
    </row>
    <row r="27" spans="1:6">
      <c r="A27" s="65" t="s">
        <v>132</v>
      </c>
      <c r="B27" s="67">
        <v>665.07</v>
      </c>
      <c r="C27" s="67">
        <v>0</v>
      </c>
      <c r="D27" s="67">
        <v>0</v>
      </c>
      <c r="E27" s="67">
        <v>665.07</v>
      </c>
      <c r="F27" s="67">
        <v>100</v>
      </c>
    </row>
    <row r="28" spans="1:6">
      <c r="A28" s="65" t="s">
        <v>142</v>
      </c>
      <c r="B28" s="67">
        <v>665.07</v>
      </c>
      <c r="C28" s="67">
        <v>0</v>
      </c>
      <c r="D28" s="67">
        <v>0</v>
      </c>
      <c r="E28" s="67">
        <v>665.07</v>
      </c>
      <c r="F28" s="67">
        <v>100</v>
      </c>
    </row>
    <row r="29" spans="1:6">
      <c r="A29" s="68" t="s">
        <v>143</v>
      </c>
      <c r="B29" s="72">
        <v>8953496.6799999997</v>
      </c>
      <c r="C29" s="72">
        <v>7327616.3700000001</v>
      </c>
      <c r="D29" s="72">
        <v>136200</v>
      </c>
      <c r="E29" s="72">
        <v>9089696.6799999997</v>
      </c>
      <c r="F29" s="69">
        <v>101.52</v>
      </c>
    </row>
    <row r="30" spans="1:6" ht="26.25">
      <c r="A30" s="65" t="s">
        <v>144</v>
      </c>
      <c r="B30" s="66">
        <v>99800</v>
      </c>
      <c r="C30" s="66">
        <v>43763.16</v>
      </c>
      <c r="D30" s="66">
        <v>-41800</v>
      </c>
      <c r="E30" s="66">
        <v>58000</v>
      </c>
      <c r="F30" s="67">
        <v>58.12</v>
      </c>
    </row>
    <row r="31" spans="1:6" ht="26.25">
      <c r="A31" s="65" t="s">
        <v>145</v>
      </c>
      <c r="B31" s="66">
        <v>99800</v>
      </c>
      <c r="C31" s="66">
        <v>43763.16</v>
      </c>
      <c r="D31" s="66">
        <v>-41800</v>
      </c>
      <c r="E31" s="66">
        <v>58000</v>
      </c>
      <c r="F31" s="67">
        <v>58.12</v>
      </c>
    </row>
    <row r="32" spans="1:6">
      <c r="A32" s="65" t="s">
        <v>132</v>
      </c>
      <c r="B32" s="66">
        <v>100000</v>
      </c>
      <c r="C32" s="67">
        <v>0</v>
      </c>
      <c r="D32" s="67">
        <v>0</v>
      </c>
      <c r="E32" s="66">
        <v>100000</v>
      </c>
      <c r="F32" s="67">
        <v>100</v>
      </c>
    </row>
    <row r="33" spans="1:6">
      <c r="A33" s="65" t="s">
        <v>146</v>
      </c>
      <c r="B33" s="66">
        <v>100000</v>
      </c>
      <c r="C33" s="67">
        <v>0</v>
      </c>
      <c r="D33" s="67">
        <v>0</v>
      </c>
      <c r="E33" s="66">
        <v>100000</v>
      </c>
      <c r="F33" s="67">
        <v>100</v>
      </c>
    </row>
    <row r="34" spans="1:6">
      <c r="A34" s="68" t="s">
        <v>147</v>
      </c>
      <c r="B34" s="72">
        <v>8125000</v>
      </c>
      <c r="C34" s="72">
        <v>6668615.2800000003</v>
      </c>
      <c r="D34" s="72">
        <v>178000</v>
      </c>
      <c r="E34" s="72">
        <v>8303000</v>
      </c>
      <c r="F34" s="69">
        <v>102.19</v>
      </c>
    </row>
    <row r="35" spans="1:6" ht="26.25">
      <c r="A35" s="65" t="s">
        <v>144</v>
      </c>
      <c r="B35" s="66">
        <v>8125000</v>
      </c>
      <c r="C35" s="66">
        <v>6668615.2800000003</v>
      </c>
      <c r="D35" s="66">
        <v>178000</v>
      </c>
      <c r="E35" s="66">
        <v>8303000</v>
      </c>
      <c r="F35" s="67">
        <v>102.19</v>
      </c>
    </row>
    <row r="36" spans="1:6" ht="26.25">
      <c r="A36" s="65" t="s">
        <v>148</v>
      </c>
      <c r="B36" s="66">
        <v>8125000</v>
      </c>
      <c r="C36" s="66">
        <v>6668615.2800000003</v>
      </c>
      <c r="D36" s="66">
        <v>178000</v>
      </c>
      <c r="E36" s="66">
        <v>8303000</v>
      </c>
      <c r="F36" s="67">
        <v>102.19</v>
      </c>
    </row>
    <row r="37" spans="1:6">
      <c r="A37" s="65" t="s">
        <v>149</v>
      </c>
      <c r="B37" s="66">
        <v>620694.14</v>
      </c>
      <c r="C37" s="66">
        <v>615237.93000000005</v>
      </c>
      <c r="D37" s="67">
        <v>0</v>
      </c>
      <c r="E37" s="66">
        <v>620694.14</v>
      </c>
      <c r="F37" s="67">
        <v>100</v>
      </c>
    </row>
    <row r="38" spans="1:6" ht="26.25">
      <c r="A38" s="65" t="s">
        <v>150</v>
      </c>
      <c r="B38" s="66">
        <v>620694.14</v>
      </c>
      <c r="C38" s="66">
        <v>615237.93000000005</v>
      </c>
      <c r="D38" s="67">
        <v>0</v>
      </c>
      <c r="E38" s="66">
        <v>620694.14</v>
      </c>
      <c r="F38" s="67">
        <v>100</v>
      </c>
    </row>
    <row r="39" spans="1:6">
      <c r="A39" s="65" t="s">
        <v>132</v>
      </c>
      <c r="B39" s="66">
        <v>8002.54</v>
      </c>
      <c r="C39" s="67">
        <v>0</v>
      </c>
      <c r="D39" s="67">
        <v>0</v>
      </c>
      <c r="E39" s="66">
        <v>8002.54</v>
      </c>
      <c r="F39" s="67">
        <v>100</v>
      </c>
    </row>
    <row r="40" spans="1:6">
      <c r="A40" s="65" t="s">
        <v>151</v>
      </c>
      <c r="B40" s="66">
        <v>8002.54</v>
      </c>
      <c r="C40" s="67">
        <v>0</v>
      </c>
      <c r="D40" s="67">
        <v>0</v>
      </c>
      <c r="E40" s="66">
        <v>8002.54</v>
      </c>
      <c r="F40" s="67">
        <v>100</v>
      </c>
    </row>
    <row r="41" spans="1:6">
      <c r="A41" s="68" t="s">
        <v>152</v>
      </c>
      <c r="B41" s="72">
        <v>58000</v>
      </c>
      <c r="C41" s="72">
        <v>13728.18</v>
      </c>
      <c r="D41" s="72">
        <v>-27000</v>
      </c>
      <c r="E41" s="72">
        <v>31000</v>
      </c>
      <c r="F41" s="69">
        <v>53.45</v>
      </c>
    </row>
    <row r="42" spans="1:6">
      <c r="A42" s="68" t="s">
        <v>153</v>
      </c>
      <c r="B42" s="72">
        <v>58000</v>
      </c>
      <c r="C42" s="72">
        <v>13728.18</v>
      </c>
      <c r="D42" s="72">
        <v>-27000</v>
      </c>
      <c r="E42" s="72">
        <v>31000</v>
      </c>
      <c r="F42" s="69">
        <v>53.45</v>
      </c>
    </row>
    <row r="43" spans="1:6" ht="39">
      <c r="A43" s="65" t="s">
        <v>154</v>
      </c>
      <c r="B43" s="66">
        <v>58000</v>
      </c>
      <c r="C43" s="66">
        <v>13728.18</v>
      </c>
      <c r="D43" s="66">
        <v>-27000</v>
      </c>
      <c r="E43" s="66">
        <v>31000</v>
      </c>
      <c r="F43" s="67">
        <v>53.45</v>
      </c>
    </row>
    <row r="44" spans="1:6" ht="26.25">
      <c r="A44" s="65" t="s">
        <v>155</v>
      </c>
      <c r="B44" s="66">
        <v>58000</v>
      </c>
      <c r="C44" s="66">
        <v>13728.18</v>
      </c>
      <c r="D44" s="66">
        <v>-27000</v>
      </c>
      <c r="E44" s="66">
        <v>31000</v>
      </c>
      <c r="F44" s="67">
        <v>53.45</v>
      </c>
    </row>
    <row r="45" spans="1:6">
      <c r="A45" s="68" t="s">
        <v>156</v>
      </c>
      <c r="B45" s="72">
        <v>237506.12</v>
      </c>
      <c r="C45" s="69">
        <v>564.69000000000005</v>
      </c>
      <c r="D45" s="69">
        <v>-300</v>
      </c>
      <c r="E45" s="72">
        <v>237206.12</v>
      </c>
      <c r="F45" s="69">
        <v>99.87</v>
      </c>
    </row>
    <row r="46" spans="1:6" ht="26.25">
      <c r="A46" s="68" t="s">
        <v>157</v>
      </c>
      <c r="B46" s="72">
        <v>237506.12</v>
      </c>
      <c r="C46" s="69">
        <v>564.69000000000005</v>
      </c>
      <c r="D46" s="69">
        <v>-300</v>
      </c>
      <c r="E46" s="72">
        <v>237206.12</v>
      </c>
      <c r="F46" s="69">
        <v>99.87</v>
      </c>
    </row>
    <row r="47" spans="1:6">
      <c r="A47" s="65" t="s">
        <v>158</v>
      </c>
      <c r="B47" s="66">
        <v>1100</v>
      </c>
      <c r="C47" s="67">
        <v>564.69000000000005</v>
      </c>
      <c r="D47" s="67">
        <v>-300</v>
      </c>
      <c r="E47" s="67">
        <v>800</v>
      </c>
      <c r="F47" s="67">
        <v>72.73</v>
      </c>
    </row>
    <row r="48" spans="1:6" ht="26.25">
      <c r="A48" s="65" t="s">
        <v>159</v>
      </c>
      <c r="B48" s="66">
        <v>1100</v>
      </c>
      <c r="C48" s="67">
        <v>564.69000000000005</v>
      </c>
      <c r="D48" s="67">
        <v>-300</v>
      </c>
      <c r="E48" s="67">
        <v>800</v>
      </c>
      <c r="F48" s="67">
        <v>72.73</v>
      </c>
    </row>
    <row r="49" spans="1:6">
      <c r="A49" s="65" t="s">
        <v>132</v>
      </c>
      <c r="B49" s="66">
        <v>236406.12</v>
      </c>
      <c r="C49" s="67">
        <v>0</v>
      </c>
      <c r="D49" s="67">
        <v>0</v>
      </c>
      <c r="E49" s="66">
        <v>236406.12</v>
      </c>
      <c r="F49" s="67">
        <v>100</v>
      </c>
    </row>
    <row r="50" spans="1:6">
      <c r="A50" s="65" t="s">
        <v>160</v>
      </c>
      <c r="B50" s="66">
        <v>236406.12</v>
      </c>
      <c r="C50" s="67">
        <v>0</v>
      </c>
      <c r="D50" s="67">
        <v>0</v>
      </c>
      <c r="E50" s="66">
        <v>236406.12</v>
      </c>
      <c r="F50" s="67">
        <v>100</v>
      </c>
    </row>
    <row r="53" spans="1:6">
      <c r="A53" s="28" t="s">
        <v>190</v>
      </c>
      <c r="B53" s="60"/>
      <c r="C53" s="60" t="s">
        <v>161</v>
      </c>
      <c r="D53" s="60"/>
      <c r="E53" s="60" t="s">
        <v>162</v>
      </c>
      <c r="F53" s="60"/>
    </row>
    <row r="54" spans="1:6">
      <c r="A54" s="28" t="s">
        <v>163</v>
      </c>
      <c r="B54" s="60"/>
      <c r="C54" s="60" t="s">
        <v>164</v>
      </c>
      <c r="D54" s="60"/>
      <c r="E54" s="60" t="s">
        <v>165</v>
      </c>
      <c r="F54" s="60"/>
    </row>
    <row r="55" spans="1:6">
      <c r="A55" s="28" t="s">
        <v>191</v>
      </c>
      <c r="B55" s="60"/>
      <c r="C55" s="60"/>
      <c r="D55" s="60"/>
      <c r="E55" s="60"/>
      <c r="F55" s="60"/>
    </row>
    <row r="56" spans="1:6">
      <c r="A56" s="60"/>
      <c r="B56" s="60"/>
      <c r="C56" s="60" t="s">
        <v>166</v>
      </c>
      <c r="D56" s="60"/>
      <c r="E56" s="60" t="s">
        <v>166</v>
      </c>
      <c r="F56" s="60"/>
    </row>
    <row r="57" spans="1:6">
      <c r="A57" s="60"/>
      <c r="B57" s="60"/>
      <c r="C57" s="60"/>
      <c r="D57" s="60"/>
      <c r="E57" s="60"/>
      <c r="F57" s="60"/>
    </row>
    <row r="58" spans="1:6">
      <c r="A58" s="60"/>
      <c r="B58" s="60"/>
      <c r="C58" s="60"/>
      <c r="D58" s="24" t="s">
        <v>167</v>
      </c>
      <c r="E58" s="60"/>
      <c r="F58" s="60"/>
    </row>
    <row r="59" spans="1:6">
      <c r="A59" s="60"/>
      <c r="B59" s="60"/>
      <c r="C59" s="60"/>
      <c r="D59" s="60"/>
      <c r="E59" s="60"/>
      <c r="F59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RASHODI</vt:lpstr>
      <vt:lpstr>PRIHODI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2022-11-16T12:13:30Z</dcterms:created>
  <dcterms:modified xsi:type="dcterms:W3CDTF">2023-02-28T12:16:29Z</dcterms:modified>
</cp:coreProperties>
</file>